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45" yWindow="-60" windowWidth="15600" windowHeight="9015" activeTab="1"/>
  </bookViews>
  <sheets>
    <sheet name="Sheet2" sheetId="1" r:id="rId1"/>
    <sheet name="Score Sheet" sheetId="2" r:id="rId2"/>
    <sheet name="BWT Co-eff" sheetId="3" r:id="rId3"/>
    <sheet name="Sheet11" sheetId="4" r:id="rId4"/>
    <sheet name="Sheet12" sheetId="5" r:id="rId5"/>
    <sheet name="Sheet13" sheetId="6" r:id="rId6"/>
    <sheet name="Sheet14" sheetId="7" r:id="rId7"/>
  </sheets>
  <definedNames>
    <definedName name="_xlnm._FilterDatabase" localSheetId="1" hidden="1">'Score Sheet'!$B$3:$AK$3</definedName>
    <definedName name="solver_lin" localSheetId="1" hidden="1">0</definedName>
    <definedName name="solver_num" localSheetId="1" hidden="1">0</definedName>
    <definedName name="solver_opt" localSheetId="1" hidden="1">'Score Sheet'!#REF!</definedName>
    <definedName name="solver_typ" localSheetId="1" hidden="1">1</definedName>
    <definedName name="solver_val" localSheetId="1" hidden="1">0</definedName>
    <definedName name="TABLE" localSheetId="3">Sheet11!#REF!</definedName>
  </definedNames>
  <calcPr calcId="145621"/>
</workbook>
</file>

<file path=xl/calcChain.xml><?xml version="1.0" encoding="utf-8"?>
<calcChain xmlns="http://schemas.openxmlformats.org/spreadsheetml/2006/main">
  <c r="AJ49" i="2" l="1"/>
  <c r="AD49" i="2"/>
  <c r="Y49" i="2"/>
  <c r="AE49" i="2" s="1"/>
  <c r="AK49" i="2" s="1"/>
  <c r="O49" i="2" s="1"/>
  <c r="T49" i="2"/>
  <c r="G49" i="2"/>
  <c r="G47" i="2"/>
  <c r="T47" i="2"/>
  <c r="Y47" i="2"/>
  <c r="AD47" i="2"/>
  <c r="AJ47" i="2"/>
  <c r="G46" i="2"/>
  <c r="T46" i="2"/>
  <c r="Y46" i="2"/>
  <c r="AE46" i="2" s="1"/>
  <c r="AD46" i="2"/>
  <c r="AJ46" i="2"/>
  <c r="G48" i="2"/>
  <c r="T48" i="2"/>
  <c r="Y48" i="2"/>
  <c r="AD48" i="2"/>
  <c r="AJ48" i="2"/>
  <c r="G45" i="2"/>
  <c r="T45" i="2"/>
  <c r="Y45" i="2"/>
  <c r="AE45" i="2" s="1"/>
  <c r="AD45" i="2"/>
  <c r="AJ45" i="2"/>
  <c r="AJ39" i="2"/>
  <c r="AD39" i="2"/>
  <c r="Y39" i="2"/>
  <c r="T39" i="2"/>
  <c r="G39" i="2"/>
  <c r="AJ38" i="2"/>
  <c r="AD38" i="2"/>
  <c r="Y38" i="2"/>
  <c r="T38" i="2"/>
  <c r="G38" i="2"/>
  <c r="AJ37" i="2"/>
  <c r="AD37" i="2"/>
  <c r="Y37" i="2"/>
  <c r="T37" i="2"/>
  <c r="G37" i="2"/>
  <c r="AJ36" i="2"/>
  <c r="AD36" i="2"/>
  <c r="Y36" i="2"/>
  <c r="T36" i="2"/>
  <c r="G36" i="2"/>
  <c r="AJ35" i="2"/>
  <c r="AD35" i="2"/>
  <c r="Y35" i="2"/>
  <c r="T35" i="2"/>
  <c r="G35" i="2"/>
  <c r="AJ34" i="2"/>
  <c r="AD34" i="2"/>
  <c r="Y34" i="2"/>
  <c r="T34" i="2"/>
  <c r="G34" i="2"/>
  <c r="AJ33" i="2"/>
  <c r="AD33" i="2"/>
  <c r="Y33" i="2"/>
  <c r="T33" i="2"/>
  <c r="G33" i="2"/>
  <c r="AJ32" i="2"/>
  <c r="AD32" i="2"/>
  <c r="Y32" i="2"/>
  <c r="T32" i="2"/>
  <c r="G32" i="2"/>
  <c r="AJ31" i="2"/>
  <c r="AD31" i="2"/>
  <c r="Y31" i="2"/>
  <c r="T31" i="2"/>
  <c r="G31" i="2"/>
  <c r="AJ30" i="2"/>
  <c r="AD30" i="2"/>
  <c r="Y30" i="2"/>
  <c r="T30" i="2"/>
  <c r="G30" i="2"/>
  <c r="AJ29" i="2"/>
  <c r="AD29" i="2"/>
  <c r="Y29" i="2"/>
  <c r="T29" i="2"/>
  <c r="G29" i="2"/>
  <c r="AJ28" i="2"/>
  <c r="AD28" i="2"/>
  <c r="Y28" i="2"/>
  <c r="T28" i="2"/>
  <c r="G28" i="2"/>
  <c r="AJ27" i="2"/>
  <c r="AD27" i="2"/>
  <c r="Y27" i="2"/>
  <c r="T27" i="2"/>
  <c r="G27" i="2"/>
  <c r="AJ26" i="2"/>
  <c r="AD26" i="2"/>
  <c r="Y26" i="2"/>
  <c r="T26" i="2"/>
  <c r="G26" i="2"/>
  <c r="AJ25" i="2"/>
  <c r="AD25" i="2"/>
  <c r="Y25" i="2"/>
  <c r="T25" i="2"/>
  <c r="G25" i="2"/>
  <c r="AJ19" i="2"/>
  <c r="AD19" i="2"/>
  <c r="Y19" i="2"/>
  <c r="T19" i="2"/>
  <c r="G19" i="2"/>
  <c r="AJ18" i="2"/>
  <c r="AD18" i="2"/>
  <c r="Y18" i="2"/>
  <c r="T18" i="2"/>
  <c r="G18" i="2"/>
  <c r="AJ13" i="2"/>
  <c r="AD13" i="2"/>
  <c r="Y13" i="2"/>
  <c r="T13" i="2"/>
  <c r="G13" i="2"/>
  <c r="AJ14" i="2"/>
  <c r="AD14" i="2"/>
  <c r="Y14" i="2"/>
  <c r="T14" i="2"/>
  <c r="G14" i="2"/>
  <c r="AJ10" i="2"/>
  <c r="AD10" i="2"/>
  <c r="Y10" i="2"/>
  <c r="T10" i="2"/>
  <c r="AE10" i="2" s="1"/>
  <c r="AK10" i="2" s="1"/>
  <c r="O10" i="2" s="1"/>
  <c r="I10" i="2" s="1"/>
  <c r="G10" i="2"/>
  <c r="AJ4" i="2"/>
  <c r="AD4" i="2"/>
  <c r="Y4" i="2"/>
  <c r="T4" i="2"/>
  <c r="G4" i="2"/>
  <c r="AJ5" i="2"/>
  <c r="AD5" i="2"/>
  <c r="Y5" i="2"/>
  <c r="T5" i="2"/>
  <c r="G5" i="2"/>
  <c r="AJ12" i="2"/>
  <c r="AD12" i="2"/>
  <c r="Y12" i="2"/>
  <c r="T12" i="2"/>
  <c r="G12" i="2"/>
  <c r="AJ6" i="2"/>
  <c r="AD6" i="2"/>
  <c r="Y6" i="2"/>
  <c r="T6" i="2"/>
  <c r="G6" i="2"/>
  <c r="AJ7" i="2"/>
  <c r="AD7" i="2"/>
  <c r="Y7" i="2"/>
  <c r="T7" i="2"/>
  <c r="G7" i="2"/>
  <c r="AJ8" i="2"/>
  <c r="AD8" i="2"/>
  <c r="Y8" i="2"/>
  <c r="T8" i="2"/>
  <c r="G8" i="2"/>
  <c r="Y2" i="2"/>
  <c r="AE28" i="2"/>
  <c r="AK28" i="2" s="1"/>
  <c r="O28" i="2" s="1"/>
  <c r="AE48" i="2"/>
  <c r="AK48" i="2" s="1"/>
  <c r="O48" i="2" s="1"/>
  <c r="AJ44" i="2"/>
  <c r="AD44" i="2"/>
  <c r="Y44" i="2"/>
  <c r="T44" i="2"/>
  <c r="G44" i="2"/>
  <c r="I48" i="2" l="1"/>
  <c r="AE29" i="2"/>
  <c r="AK29" i="2" s="1"/>
  <c r="O29" i="2" s="1"/>
  <c r="I29" i="2" s="1"/>
  <c r="AK45" i="2"/>
  <c r="O45" i="2" s="1"/>
  <c r="I45" i="2" s="1"/>
  <c r="AE47" i="2"/>
  <c r="AK47" i="2" s="1"/>
  <c r="O47" i="2" s="1"/>
  <c r="AE25" i="2"/>
  <c r="AK25" i="2" s="1"/>
  <c r="O25" i="2" s="1"/>
  <c r="I25" i="2" s="1"/>
  <c r="AE27" i="2"/>
  <c r="AK27" i="2" s="1"/>
  <c r="O27" i="2" s="1"/>
  <c r="AE35" i="2"/>
  <c r="AK35" i="2" s="1"/>
  <c r="O35" i="2" s="1"/>
  <c r="AE39" i="2"/>
  <c r="AK39" i="2" s="1"/>
  <c r="O39" i="2" s="1"/>
  <c r="AE5" i="2"/>
  <c r="AK5" i="2" s="1"/>
  <c r="O5" i="2" s="1"/>
  <c r="I5" i="2" s="1"/>
  <c r="AE44" i="2"/>
  <c r="AK44" i="2" s="1"/>
  <c r="O44" i="2" s="1"/>
  <c r="AE12" i="2"/>
  <c r="AK12" i="2" s="1"/>
  <c r="O12" i="2" s="1"/>
  <c r="I12" i="2" s="1"/>
  <c r="AE33" i="2"/>
  <c r="AK33" i="2" s="1"/>
  <c r="O33" i="2" s="1"/>
  <c r="AE38" i="2"/>
  <c r="AK38" i="2" s="1"/>
  <c r="O38" i="2" s="1"/>
  <c r="I38" i="2" s="1"/>
  <c r="AE6" i="2"/>
  <c r="AK6" i="2" s="1"/>
  <c r="O6" i="2" s="1"/>
  <c r="I6" i="2" s="1"/>
  <c r="AE19" i="2"/>
  <c r="AK19" i="2" s="1"/>
  <c r="O19" i="2" s="1"/>
  <c r="I19" i="2" s="1"/>
  <c r="AE7" i="2"/>
  <c r="AK7" i="2" s="1"/>
  <c r="O7" i="2" s="1"/>
  <c r="I7" i="2" s="1"/>
  <c r="AE18" i="2"/>
  <c r="AK18" i="2" s="1"/>
  <c r="O18" i="2" s="1"/>
  <c r="I18" i="2" s="1"/>
  <c r="AE8" i="2"/>
  <c r="AK8" i="2" s="1"/>
  <c r="O8" i="2" s="1"/>
  <c r="I8" i="2" s="1"/>
  <c r="AE4" i="2"/>
  <c r="AK4" i="2" s="1"/>
  <c r="O4" i="2" s="1"/>
  <c r="I4" i="2" s="1"/>
  <c r="AE14" i="2"/>
  <c r="AK14" i="2" s="1"/>
  <c r="O14" i="2" s="1"/>
  <c r="I14" i="2" s="1"/>
  <c r="AE13" i="2"/>
  <c r="AK13" i="2" s="1"/>
  <c r="O13" i="2" s="1"/>
  <c r="I13" i="2" s="1"/>
  <c r="AE26" i="2"/>
  <c r="AK26" i="2" s="1"/>
  <c r="O26" i="2" s="1"/>
  <c r="AE30" i="2"/>
  <c r="AK30" i="2" s="1"/>
  <c r="O30" i="2" s="1"/>
  <c r="I30" i="2" s="1"/>
  <c r="AE31" i="2"/>
  <c r="AK31" i="2" s="1"/>
  <c r="O31" i="2" s="1"/>
  <c r="I31" i="2" s="1"/>
  <c r="AE32" i="2"/>
  <c r="AK32" i="2" s="1"/>
  <c r="O32" i="2" s="1"/>
  <c r="AE34" i="2"/>
  <c r="AK34" i="2" s="1"/>
  <c r="O34" i="2" s="1"/>
  <c r="I34" i="2" s="1"/>
  <c r="AE37" i="2"/>
  <c r="AK37" i="2" s="1"/>
  <c r="O37" i="2" s="1"/>
  <c r="AE36" i="2"/>
  <c r="AK36" i="2" s="1"/>
  <c r="O36" i="2" s="1"/>
  <c r="I36" i="2" s="1"/>
  <c r="AK46" i="2"/>
  <c r="O46" i="2" s="1"/>
  <c r="I46" i="2" s="1"/>
  <c r="I27" i="2"/>
  <c r="I35" i="2"/>
  <c r="I26" i="2"/>
  <c r="I37" i="2"/>
  <c r="I49" i="2"/>
  <c r="I47" i="2"/>
  <c r="I39" i="2"/>
  <c r="I33" i="2"/>
  <c r="I28" i="2"/>
  <c r="I32" i="2"/>
  <c r="I44" i="2"/>
</calcChain>
</file>

<file path=xl/sharedStrings.xml><?xml version="1.0" encoding="utf-8"?>
<sst xmlns="http://schemas.openxmlformats.org/spreadsheetml/2006/main" count="244" uniqueCount="78">
  <si>
    <t>Pl.</t>
  </si>
  <si>
    <t>Wt.Cl.</t>
  </si>
  <si>
    <t>St.</t>
  </si>
  <si>
    <t>B.W.T</t>
  </si>
  <si>
    <t>Meet</t>
  </si>
  <si>
    <t>Bench</t>
  </si>
  <si>
    <t>Power</t>
  </si>
  <si>
    <t>Tl. Lbs.</t>
  </si>
  <si>
    <t>Squat-1</t>
  </si>
  <si>
    <t>Squat-2</t>
  </si>
  <si>
    <t>Squat-3</t>
  </si>
  <si>
    <t>Best SQ</t>
  </si>
  <si>
    <t>Bench 1</t>
  </si>
  <si>
    <t>Bench-2</t>
  </si>
  <si>
    <t>Bench-3</t>
  </si>
  <si>
    <t>Best BP</t>
  </si>
  <si>
    <t>Sub Tl</t>
  </si>
  <si>
    <t>Dead-1</t>
  </si>
  <si>
    <t>Dead-2</t>
  </si>
  <si>
    <t>Dead-3</t>
  </si>
  <si>
    <t>Best DL</t>
  </si>
  <si>
    <t>Coef</t>
  </si>
  <si>
    <t>Name</t>
  </si>
  <si>
    <t>TL Kgs</t>
  </si>
  <si>
    <t>Curl-1</t>
  </si>
  <si>
    <t>Curl-2</t>
  </si>
  <si>
    <t>Curl-3</t>
  </si>
  <si>
    <t>Best-C</t>
  </si>
  <si>
    <t>SQ-4ar</t>
  </si>
  <si>
    <t>BP-4ar</t>
  </si>
  <si>
    <t>DL-4ar</t>
  </si>
  <si>
    <t>C-4ar</t>
  </si>
  <si>
    <t>Bwt</t>
  </si>
  <si>
    <t>Co-eff</t>
  </si>
  <si>
    <t>TL Coef</t>
  </si>
  <si>
    <t>Uequip</t>
  </si>
  <si>
    <t>PP</t>
  </si>
  <si>
    <t>jr</t>
  </si>
  <si>
    <t>1</t>
  </si>
  <si>
    <t>ok</t>
  </si>
  <si>
    <t>John Smith (example)</t>
  </si>
  <si>
    <t>m-1</t>
  </si>
  <si>
    <t>open</t>
  </si>
  <si>
    <t>bp-sm1</t>
  </si>
  <si>
    <t>Bill Smith (example)</t>
  </si>
  <si>
    <t>Don Smith (example)</t>
  </si>
  <si>
    <t>Paul Jones (examle)</t>
  </si>
  <si>
    <t>tx</t>
  </si>
  <si>
    <t>Examples</t>
  </si>
  <si>
    <t>Sex</t>
  </si>
  <si>
    <t>m</t>
  </si>
  <si>
    <t>f</t>
  </si>
  <si>
    <t>Wanda Smith</t>
  </si>
  <si>
    <t>wm1</t>
  </si>
  <si>
    <t>Date</t>
  </si>
  <si>
    <t xml:space="preserve"> </t>
  </si>
  <si>
    <t>Al Williamson</t>
  </si>
  <si>
    <t>WI</t>
  </si>
  <si>
    <t>M</t>
  </si>
  <si>
    <t>m4</t>
  </si>
  <si>
    <t>Marty Becker</t>
  </si>
  <si>
    <t>m2</t>
  </si>
  <si>
    <t>teen</t>
  </si>
  <si>
    <t>Samson Hou-Seye</t>
  </si>
  <si>
    <t>Jeff Feyrer</t>
  </si>
  <si>
    <t>m4bp</t>
  </si>
  <si>
    <t>Tom Helgert</t>
  </si>
  <si>
    <t>Alix Hopfensperger</t>
  </si>
  <si>
    <t>Luke Eiden</t>
  </si>
  <si>
    <t>Brian Helgert</t>
  </si>
  <si>
    <t>smp</t>
  </si>
  <si>
    <t>Justin Cera</t>
  </si>
  <si>
    <t>Jamie Zwiers</t>
  </si>
  <si>
    <t>m1</t>
  </si>
  <si>
    <t>pass</t>
  </si>
  <si>
    <t>Push/Pull</t>
  </si>
  <si>
    <t>Power Sports</t>
  </si>
  <si>
    <t>Bench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</si>
</sst>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1">
    <font>
      <sz val="10"/>
      <name val="Geneva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/>
      <sz val="10"/>
      <name val="Arial Narrow"/>
      <family val="2"/>
    </font>
    <font>
      <b/>
      <u/>
      <sz val="10"/>
      <color indexed="18"/>
      <name val="Arial Narrow"/>
      <family val="2"/>
    </font>
    <font>
      <b/>
      <u/>
      <sz val="10"/>
      <color indexed="10"/>
      <name val="Arial Narrow"/>
      <family val="2"/>
    </font>
    <font>
      <b/>
      <u/>
      <sz val="10"/>
      <color indexed="50"/>
      <name val="Arial Narrow"/>
      <family val="2"/>
    </font>
    <font>
      <b/>
      <u/>
      <sz val="10"/>
      <color indexed="16"/>
      <name val="Arial Narrow"/>
      <family val="2"/>
    </font>
    <font>
      <b/>
      <u/>
      <sz val="10"/>
      <color indexed="8"/>
      <name val="Arial Narrow"/>
      <family val="2"/>
    </font>
    <font>
      <b/>
      <u/>
      <sz val="10"/>
      <color indexed="17"/>
      <name val="Arial Narrow"/>
      <family val="2"/>
    </font>
    <font>
      <b/>
      <u/>
      <sz val="10"/>
      <color indexed="32"/>
      <name val="Arial Narrow"/>
      <family val="2"/>
    </font>
    <font>
      <b/>
      <u/>
      <sz val="10"/>
      <color indexed="37"/>
      <name val="Arial Narrow"/>
      <family val="2"/>
    </font>
    <font>
      <b/>
      <u/>
      <sz val="10"/>
      <color indexed="58"/>
      <name val="Arial Narrow"/>
      <family val="2"/>
    </font>
    <font>
      <sz val="10"/>
      <name val="Arial Narrow"/>
      <family val="2"/>
    </font>
    <font>
      <b/>
      <u/>
      <sz val="10"/>
      <color indexed="48"/>
      <name val="Arial Narrow"/>
      <family val="2"/>
    </font>
    <font>
      <sz val="10"/>
      <color indexed="18"/>
      <name val="Arial Narrow"/>
      <family val="2"/>
    </font>
    <font>
      <sz val="10"/>
      <color indexed="37"/>
      <name val="Arial Narrow"/>
      <family val="2"/>
    </font>
    <font>
      <sz val="10"/>
      <color indexed="10"/>
      <name val="Arial Narrow"/>
      <family val="2"/>
    </font>
    <font>
      <sz val="10"/>
      <color indexed="50"/>
      <name val="Arial Narrow"/>
      <family val="2"/>
    </font>
    <font>
      <sz val="10"/>
      <color indexed="8"/>
      <name val="Arial Narrow"/>
      <family val="2"/>
    </font>
    <font>
      <sz val="10"/>
      <color indexed="48"/>
      <name val="Arial Narrow"/>
      <family val="2"/>
    </font>
    <font>
      <b/>
      <sz val="10"/>
      <color indexed="17"/>
      <name val="Arial Narrow"/>
      <family val="2"/>
    </font>
    <font>
      <b/>
      <sz val="10"/>
      <color indexed="37"/>
      <name val="Arial Narrow"/>
      <family val="2"/>
    </font>
    <font>
      <b/>
      <sz val="10"/>
      <color indexed="50"/>
      <name val="Arial Narrow"/>
      <family val="2"/>
    </font>
    <font>
      <sz val="10"/>
      <color indexed="16"/>
      <name val="Arial Narrow"/>
      <family val="2"/>
    </font>
    <font>
      <b/>
      <sz val="10"/>
      <color indexed="58"/>
      <name val="Arial Narrow"/>
      <family val="2"/>
    </font>
    <font>
      <sz val="10"/>
      <color indexed="17"/>
      <name val="Arial Narrow"/>
      <family val="2"/>
    </font>
    <font>
      <b/>
      <u/>
      <sz val="10"/>
      <color rgb="FFFF0000"/>
      <name val="Arial Narrow"/>
      <family val="2"/>
    </font>
    <font>
      <b/>
      <sz val="10"/>
      <color indexed="18"/>
      <name val="Arial Narrow"/>
      <family val="2"/>
    </font>
    <font>
      <b/>
      <sz val="10"/>
      <color rgb="FF00B050"/>
      <name val="Arial Narrow"/>
      <family val="2"/>
    </font>
    <font>
      <b/>
      <sz val="10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horizontal="right" wrapText="1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13" fillId="0" borderId="0" xfId="0" applyFont="1"/>
    <xf numFmtId="164" fontId="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49"/>
  <sheetViews>
    <sheetView tabSelected="1" zoomScaleNormal="100" workbookViewId="0">
      <selection activeCell="A2" sqref="A2"/>
    </sheetView>
  </sheetViews>
  <sheetFormatPr defaultColWidth="11.42578125" defaultRowHeight="12.75"/>
  <cols>
    <col min="1" max="1" width="11.42578125" style="38"/>
    <col min="2" max="2" width="2.85546875" style="20" bestFit="1" customWidth="1"/>
    <col min="3" max="3" width="5.5703125" style="21" bestFit="1" customWidth="1"/>
    <col min="4" max="4" width="16.28515625" style="22" customWidth="1"/>
    <col min="5" max="5" width="3.140625" style="22" bestFit="1" customWidth="1"/>
    <col min="6" max="6" width="4.7109375" style="22" customWidth="1"/>
    <col min="7" max="7" width="5.7109375" style="23" bestFit="1" customWidth="1"/>
    <col min="8" max="8" width="5.7109375" style="24" bestFit="1" customWidth="1"/>
    <col min="9" max="9" width="8" style="30" customWidth="1"/>
    <col min="10" max="10" width="4.5703125" style="20" bestFit="1" customWidth="1"/>
    <col min="11" max="11" width="5.85546875" style="25" bestFit="1" customWidth="1"/>
    <col min="12" max="12" width="5.5703125" style="26" bestFit="1" customWidth="1"/>
    <col min="13" max="13" width="6.42578125" style="26" bestFit="1" customWidth="1"/>
    <col min="14" max="14" width="5.28515625" style="26" customWidth="1"/>
    <col min="15" max="15" width="6.42578125" style="21" bestFit="1" customWidth="1"/>
    <col min="16" max="16" width="5.5703125" style="10" bestFit="1" customWidth="1"/>
    <col min="17" max="18" width="5.5703125" style="27" bestFit="1" customWidth="1"/>
    <col min="19" max="19" width="5" style="28" bestFit="1" customWidth="1"/>
    <col min="20" max="20" width="6.140625" style="34" bestFit="1" customWidth="1"/>
    <col min="21" max="21" width="7" style="13" hidden="1" customWidth="1"/>
    <col min="22" max="23" width="7" style="21" hidden="1" customWidth="1"/>
    <col min="24" max="24" width="6.140625" style="28" hidden="1" customWidth="1"/>
    <col min="25" max="25" width="7.140625" style="30" hidden="1" customWidth="1"/>
    <col min="26" max="26" width="7.140625" style="15" bestFit="1" customWidth="1"/>
    <col min="27" max="28" width="7.28515625" style="21" bestFit="1" customWidth="1"/>
    <col min="29" max="29" width="6.28515625" style="28" bestFit="1" customWidth="1"/>
    <col min="30" max="30" width="7" style="31" bestFit="1" customWidth="1"/>
    <col min="31" max="31" width="5.85546875" style="32" bestFit="1" customWidth="1"/>
    <col min="32" max="32" width="6.28515625" style="12" bestFit="1" customWidth="1"/>
    <col min="33" max="34" width="6.28515625" style="21" bestFit="1" customWidth="1"/>
    <col min="35" max="35" width="6.28515625" style="28" bestFit="1" customWidth="1"/>
    <col min="36" max="36" width="7" style="31" bestFit="1" customWidth="1"/>
    <col min="37" max="37" width="6.28515625" style="33" bestFit="1" customWidth="1"/>
    <col min="38" max="16384" width="11.42578125" style="17"/>
  </cols>
  <sheetData>
    <row r="2" spans="1:37">
      <c r="D2" s="39" t="s">
        <v>75</v>
      </c>
      <c r="G2" s="23" t="s">
        <v>55</v>
      </c>
      <c r="I2" s="36" t="s">
        <v>55</v>
      </c>
      <c r="O2" s="21" t="s">
        <v>55</v>
      </c>
      <c r="T2" s="29" t="s">
        <v>55</v>
      </c>
      <c r="Y2" s="30">
        <f t="shared" ref="Y2:Y39" si="0">MAX(W2,V2,U2)</f>
        <v>0</v>
      </c>
      <c r="AD2" s="31" t="s">
        <v>55</v>
      </c>
      <c r="AE2" s="32" t="s">
        <v>55</v>
      </c>
      <c r="AJ2" s="31" t="s">
        <v>55</v>
      </c>
      <c r="AK2" s="33" t="s">
        <v>55</v>
      </c>
    </row>
    <row r="3" spans="1:37" s="5" customFormat="1">
      <c r="A3" s="37" t="s">
        <v>54</v>
      </c>
      <c r="B3" s="5" t="s">
        <v>0</v>
      </c>
      <c r="C3" s="6" t="s">
        <v>1</v>
      </c>
      <c r="D3" s="7" t="s">
        <v>22</v>
      </c>
      <c r="E3" s="7" t="s">
        <v>2</v>
      </c>
      <c r="F3" s="7" t="s">
        <v>49</v>
      </c>
      <c r="G3" s="18" t="s">
        <v>21</v>
      </c>
      <c r="H3" s="14" t="s">
        <v>3</v>
      </c>
      <c r="I3" s="18" t="s">
        <v>34</v>
      </c>
      <c r="J3" s="5" t="s">
        <v>4</v>
      </c>
      <c r="K3" s="8" t="s">
        <v>5</v>
      </c>
      <c r="L3" s="9" t="s">
        <v>6</v>
      </c>
      <c r="M3" s="9" t="s">
        <v>35</v>
      </c>
      <c r="N3" s="9" t="s">
        <v>36</v>
      </c>
      <c r="O3" s="6" t="s">
        <v>7</v>
      </c>
      <c r="P3" s="10" t="s">
        <v>24</v>
      </c>
      <c r="Q3" s="11" t="s">
        <v>25</v>
      </c>
      <c r="R3" s="11" t="s">
        <v>26</v>
      </c>
      <c r="S3" s="19" t="s">
        <v>31</v>
      </c>
      <c r="T3" s="12" t="s">
        <v>27</v>
      </c>
      <c r="U3" s="13" t="s">
        <v>8</v>
      </c>
      <c r="V3" s="6" t="s">
        <v>9</v>
      </c>
      <c r="W3" s="6" t="s">
        <v>10</v>
      </c>
      <c r="X3" s="19" t="s">
        <v>28</v>
      </c>
      <c r="Y3" s="14" t="s">
        <v>11</v>
      </c>
      <c r="Z3" s="15" t="s">
        <v>12</v>
      </c>
      <c r="AA3" s="6" t="s">
        <v>13</v>
      </c>
      <c r="AB3" s="6" t="s">
        <v>14</v>
      </c>
      <c r="AC3" s="19" t="s">
        <v>29</v>
      </c>
      <c r="AD3" s="16" t="s">
        <v>15</v>
      </c>
      <c r="AE3" s="10" t="s">
        <v>16</v>
      </c>
      <c r="AF3" s="12" t="s">
        <v>17</v>
      </c>
      <c r="AG3" s="6" t="s">
        <v>18</v>
      </c>
      <c r="AH3" s="6" t="s">
        <v>19</v>
      </c>
      <c r="AI3" s="19" t="s">
        <v>30</v>
      </c>
      <c r="AJ3" s="16" t="s">
        <v>20</v>
      </c>
      <c r="AK3" s="15" t="s">
        <v>23</v>
      </c>
    </row>
    <row r="4" spans="1:37">
      <c r="A4" s="38">
        <v>41546</v>
      </c>
      <c r="B4" s="20" t="s">
        <v>38</v>
      </c>
      <c r="C4" s="21">
        <v>242</v>
      </c>
      <c r="D4" s="22" t="s">
        <v>72</v>
      </c>
      <c r="E4" s="22" t="s">
        <v>57</v>
      </c>
      <c r="F4" s="22" t="s">
        <v>58</v>
      </c>
      <c r="G4" s="23">
        <f>VLOOKUP(+ROUND(H4,0),'BWT Co-eff'!A$2:B$402,2)</f>
        <v>1.2282</v>
      </c>
      <c r="H4" s="24">
        <v>234.75</v>
      </c>
      <c r="I4" s="36">
        <f>+O4/H4*G4</f>
        <v>5.5653260485623015</v>
      </c>
      <c r="N4" s="26" t="s">
        <v>73</v>
      </c>
      <c r="O4" s="21">
        <f>SUM(AK4)*2.2046</f>
        <v>1063.7195000000002</v>
      </c>
      <c r="T4" s="29">
        <f>MAX(P4:R4)</f>
        <v>0</v>
      </c>
      <c r="Y4" s="30">
        <f>MAX(W4,V4,U4)</f>
        <v>0</v>
      </c>
      <c r="Z4" s="15">
        <v>-200</v>
      </c>
      <c r="AA4" s="21">
        <v>200</v>
      </c>
      <c r="AB4" s="21">
        <v>217.5</v>
      </c>
      <c r="AC4" s="28">
        <v>-227.5</v>
      </c>
      <c r="AD4" s="31">
        <f>MAX(AB4,AA4,Z4)</f>
        <v>217.5</v>
      </c>
      <c r="AE4" s="32">
        <f>SUM(T4+Y4+AD4)</f>
        <v>217.5</v>
      </c>
      <c r="AF4" s="12">
        <v>-240</v>
      </c>
      <c r="AG4" s="21">
        <v>240</v>
      </c>
      <c r="AH4" s="21">
        <v>265</v>
      </c>
      <c r="AJ4" s="31">
        <f>MAX(AH4,AG4,AF4)</f>
        <v>265</v>
      </c>
      <c r="AK4" s="33">
        <f>SUM(AE4+AJ4)</f>
        <v>482.5</v>
      </c>
    </row>
    <row r="5" spans="1:37">
      <c r="A5" s="38">
        <v>41546</v>
      </c>
      <c r="B5" s="20" t="s">
        <v>38</v>
      </c>
      <c r="C5" s="21">
        <v>308</v>
      </c>
      <c r="D5" s="22" t="s">
        <v>71</v>
      </c>
      <c r="E5" s="22" t="s">
        <v>57</v>
      </c>
      <c r="F5" s="22" t="s">
        <v>58</v>
      </c>
      <c r="G5" s="23">
        <f>VLOOKUP(+ROUND(H5,0),'BWT Co-eff'!A$2:B$402,2)</f>
        <v>1.4017999999999999</v>
      </c>
      <c r="H5" s="24">
        <v>296.5</v>
      </c>
      <c r="I5" s="36">
        <f>+O5/H5*G5</f>
        <v>5.4459977278246212</v>
      </c>
      <c r="N5" s="26" t="s">
        <v>70</v>
      </c>
      <c r="O5" s="21">
        <f>SUM(AK5)*2.2046</f>
        <v>1151.9035000000001</v>
      </c>
      <c r="T5" s="29">
        <f>MAX(P5:R5)</f>
        <v>0</v>
      </c>
      <c r="Y5" s="30">
        <f>MAX(W5,V5,U5)</f>
        <v>0</v>
      </c>
      <c r="Z5" s="15">
        <v>185</v>
      </c>
      <c r="AA5" s="21">
        <v>200</v>
      </c>
      <c r="AB5" s="21">
        <v>-202.5</v>
      </c>
      <c r="AD5" s="31">
        <f>MAX(AB5,AA5,Z5)</f>
        <v>200</v>
      </c>
      <c r="AE5" s="32">
        <f>SUM(T5+Y5+AD5)</f>
        <v>200</v>
      </c>
      <c r="AF5" s="12">
        <v>275</v>
      </c>
      <c r="AG5" s="21">
        <v>317.5</v>
      </c>
      <c r="AH5" s="21">
        <v>322.5</v>
      </c>
      <c r="AJ5" s="31">
        <f>MAX(AH5,AG5,AF5)</f>
        <v>322.5</v>
      </c>
      <c r="AK5" s="33">
        <f>SUM(AE5+AJ5)</f>
        <v>522.5</v>
      </c>
    </row>
    <row r="6" spans="1:37">
      <c r="A6" s="38">
        <v>41546</v>
      </c>
      <c r="B6" s="20" t="s">
        <v>38</v>
      </c>
      <c r="C6" s="21">
        <v>220</v>
      </c>
      <c r="D6" s="22" t="s">
        <v>68</v>
      </c>
      <c r="E6" s="22" t="s">
        <v>57</v>
      </c>
      <c r="F6" s="22" t="s">
        <v>58</v>
      </c>
      <c r="G6" s="23">
        <f>VLOOKUP(+ROUND(H6,0),'BWT Co-eff'!A$2:B$402,2)</f>
        <v>1.1408</v>
      </c>
      <c r="H6" s="24">
        <v>204</v>
      </c>
      <c r="I6" s="36">
        <f>+O6/H6*G6</f>
        <v>4.1300371215686278</v>
      </c>
      <c r="N6" s="26" t="s">
        <v>62</v>
      </c>
      <c r="O6" s="21">
        <f>SUM(AK6)*2.2046</f>
        <v>738.54100000000005</v>
      </c>
      <c r="T6" s="29">
        <f>MAX(P6:R6)</f>
        <v>0</v>
      </c>
      <c r="Y6" s="30">
        <f>MAX(W6,V6,U6)</f>
        <v>0</v>
      </c>
      <c r="Z6" s="15">
        <v>112.5</v>
      </c>
      <c r="AA6" s="21">
        <v>117.5</v>
      </c>
      <c r="AB6" s="21">
        <v>-122.5</v>
      </c>
      <c r="AD6" s="31">
        <f>MAX(AB6,AA6,Z6)</f>
        <v>117.5</v>
      </c>
      <c r="AE6" s="32">
        <f>SUM(T6+Y6+AD6)</f>
        <v>117.5</v>
      </c>
      <c r="AF6" s="12">
        <v>202.5</v>
      </c>
      <c r="AG6" s="21">
        <v>212.5</v>
      </c>
      <c r="AH6" s="21">
        <v>217.5</v>
      </c>
      <c r="AJ6" s="31">
        <f>MAX(AH6,AG6,AF6)</f>
        <v>217.5</v>
      </c>
      <c r="AK6" s="33">
        <f>SUM(AE6+AJ6)</f>
        <v>335</v>
      </c>
    </row>
    <row r="7" spans="1:37">
      <c r="A7" s="38">
        <v>41546</v>
      </c>
      <c r="B7" s="20" t="s">
        <v>38</v>
      </c>
      <c r="C7" s="21">
        <v>165</v>
      </c>
      <c r="D7" s="22" t="s">
        <v>67</v>
      </c>
      <c r="E7" s="22" t="s">
        <v>57</v>
      </c>
      <c r="F7" s="22" t="s">
        <v>58</v>
      </c>
      <c r="G7" s="23">
        <f>VLOOKUP(+ROUND(H7,0),'BWT Co-eff'!A$2:B$402,2)</f>
        <v>1.0246</v>
      </c>
      <c r="H7" s="24">
        <v>163</v>
      </c>
      <c r="I7" s="36">
        <f>+O7/H7*G7</f>
        <v>3.6030467582822086</v>
      </c>
      <c r="N7" s="26" t="s">
        <v>62</v>
      </c>
      <c r="O7" s="21">
        <f>SUM(AK7)*2.2046</f>
        <v>573.19600000000003</v>
      </c>
      <c r="T7" s="29">
        <f>MAX(P7:R7)</f>
        <v>0</v>
      </c>
      <c r="Y7" s="30">
        <f>MAX(W7,V7,U7)</f>
        <v>0</v>
      </c>
      <c r="Z7" s="15">
        <v>85</v>
      </c>
      <c r="AA7" s="21">
        <v>90</v>
      </c>
      <c r="AB7" s="21">
        <v>-95</v>
      </c>
      <c r="AD7" s="31">
        <f>MAX(AB7,AA7,Z7)</f>
        <v>90</v>
      </c>
      <c r="AE7" s="32">
        <f>SUM(T7+Y7+AD7)</f>
        <v>90</v>
      </c>
      <c r="AF7" s="12">
        <v>157.5</v>
      </c>
      <c r="AG7" s="21">
        <v>165</v>
      </c>
      <c r="AH7" s="21">
        <v>170</v>
      </c>
      <c r="AJ7" s="31">
        <f>MAX(AH7,AG7,AF7)</f>
        <v>170</v>
      </c>
      <c r="AK7" s="33">
        <f>SUM(AE7+AJ7)</f>
        <v>260</v>
      </c>
    </row>
    <row r="8" spans="1:37">
      <c r="A8" s="38">
        <v>41546</v>
      </c>
      <c r="B8" s="20" t="s">
        <v>38</v>
      </c>
      <c r="C8" s="21">
        <v>181</v>
      </c>
      <c r="D8" s="22" t="s">
        <v>64</v>
      </c>
      <c r="E8" s="22" t="s">
        <v>57</v>
      </c>
      <c r="F8" s="22" t="s">
        <v>58</v>
      </c>
      <c r="G8" s="23">
        <f>VLOOKUP(+ROUND(H8,0),'BWT Co-eff'!A$2:B$402,2)</f>
        <v>1.0586</v>
      </c>
      <c r="H8" s="24">
        <v>175</v>
      </c>
      <c r="I8" s="36">
        <f>+O8/H8*G8</f>
        <v>3.534024190857143</v>
      </c>
      <c r="N8" s="26" t="s">
        <v>61</v>
      </c>
      <c r="O8" s="21">
        <f>SUM(AK8)*2.2046</f>
        <v>584.21900000000005</v>
      </c>
      <c r="T8" s="29">
        <f>MAX(P8:R8)</f>
        <v>0</v>
      </c>
      <c r="Y8" s="30">
        <f>MAX(W8,V8,U8)</f>
        <v>0</v>
      </c>
      <c r="Z8" s="15">
        <v>60</v>
      </c>
      <c r="AA8" s="21">
        <v>65</v>
      </c>
      <c r="AB8" s="21">
        <v>-70</v>
      </c>
      <c r="AD8" s="31">
        <f>MAX(AB8,AA8,Z8)</f>
        <v>65</v>
      </c>
      <c r="AE8" s="32">
        <f>SUM(T8+Y8+AD8)</f>
        <v>65</v>
      </c>
      <c r="AF8" s="12">
        <v>185</v>
      </c>
      <c r="AG8" s="21">
        <v>192.5</v>
      </c>
      <c r="AH8" s="21">
        <v>200</v>
      </c>
      <c r="AI8" s="28">
        <v>-205</v>
      </c>
      <c r="AJ8" s="31">
        <f>MAX(AH8,AG8,AF8)</f>
        <v>200</v>
      </c>
      <c r="AK8" s="33">
        <f>SUM(AE8+AJ8)</f>
        <v>265</v>
      </c>
    </row>
    <row r="9" spans="1:37">
      <c r="I9" s="36"/>
      <c r="T9" s="29"/>
    </row>
    <row r="10" spans="1:37">
      <c r="D10" s="40" t="s">
        <v>76</v>
      </c>
      <c r="G10" s="23">
        <f>VLOOKUP(+ROUND(H10,0),'BWT Co-eff'!A$2:B$402,2)</f>
        <v>0.9</v>
      </c>
      <c r="I10" s="36" t="e">
        <f t="shared" ref="I10:I39" si="1">+O10/H10*G10</f>
        <v>#DIV/0!</v>
      </c>
      <c r="O10" s="21">
        <f t="shared" ref="O10:O39" si="2">SUM(AK10)*2.2046</f>
        <v>0</v>
      </c>
      <c r="T10" s="29">
        <f t="shared" ref="T10:T39" si="3">MAX(P10:R10)</f>
        <v>0</v>
      </c>
      <c r="Y10" s="30">
        <f t="shared" si="0"/>
        <v>0</v>
      </c>
      <c r="AD10" s="31">
        <f t="shared" ref="AD10:AD39" si="4">MAX(AB10,AA10,Z10)</f>
        <v>0</v>
      </c>
      <c r="AE10" s="32">
        <f t="shared" ref="AE10:AE39" si="5">SUM(T10+Y10+AD10)</f>
        <v>0</v>
      </c>
      <c r="AJ10" s="31">
        <f t="shared" ref="AJ10:AJ39" si="6">MAX(AH10,AG10,AF10)</f>
        <v>0</v>
      </c>
      <c r="AK10" s="33">
        <f t="shared" ref="AK10:AK39" si="7">SUM(AE10+AJ10)</f>
        <v>0</v>
      </c>
    </row>
    <row r="11" spans="1:37" s="5" customFormat="1">
      <c r="A11" s="37" t="s">
        <v>54</v>
      </c>
      <c r="B11" s="5" t="s">
        <v>0</v>
      </c>
      <c r="C11" s="6" t="s">
        <v>1</v>
      </c>
      <c r="D11" s="7" t="s">
        <v>22</v>
      </c>
      <c r="E11" s="7" t="s">
        <v>2</v>
      </c>
      <c r="F11" s="7" t="s">
        <v>49</v>
      </c>
      <c r="G11" s="18" t="s">
        <v>21</v>
      </c>
      <c r="H11" s="14" t="s">
        <v>3</v>
      </c>
      <c r="I11" s="18" t="s">
        <v>34</v>
      </c>
      <c r="J11" s="5" t="s">
        <v>4</v>
      </c>
      <c r="K11" s="8" t="s">
        <v>5</v>
      </c>
      <c r="L11" s="9" t="s">
        <v>6</v>
      </c>
      <c r="M11" s="9" t="s">
        <v>35</v>
      </c>
      <c r="N11" s="9" t="s">
        <v>36</v>
      </c>
      <c r="O11" s="6" t="s">
        <v>7</v>
      </c>
      <c r="P11" s="10" t="s">
        <v>24</v>
      </c>
      <c r="Q11" s="11" t="s">
        <v>25</v>
      </c>
      <c r="R11" s="11" t="s">
        <v>26</v>
      </c>
      <c r="S11" s="19" t="s">
        <v>31</v>
      </c>
      <c r="T11" s="12" t="s">
        <v>27</v>
      </c>
      <c r="U11" s="13" t="s">
        <v>8</v>
      </c>
      <c r="V11" s="6" t="s">
        <v>9</v>
      </c>
      <c r="W11" s="6" t="s">
        <v>10</v>
      </c>
      <c r="X11" s="19" t="s">
        <v>28</v>
      </c>
      <c r="Y11" s="14" t="s">
        <v>11</v>
      </c>
      <c r="Z11" s="15" t="s">
        <v>12</v>
      </c>
      <c r="AA11" s="6" t="s">
        <v>13</v>
      </c>
      <c r="AB11" s="6" t="s">
        <v>14</v>
      </c>
      <c r="AC11" s="19" t="s">
        <v>29</v>
      </c>
      <c r="AD11" s="16" t="s">
        <v>15</v>
      </c>
      <c r="AE11" s="10" t="s">
        <v>16</v>
      </c>
      <c r="AF11" s="12" t="s">
        <v>17</v>
      </c>
      <c r="AG11" s="6" t="s">
        <v>18</v>
      </c>
      <c r="AH11" s="6" t="s">
        <v>19</v>
      </c>
      <c r="AI11" s="19" t="s">
        <v>30</v>
      </c>
      <c r="AJ11" s="16" t="s">
        <v>20</v>
      </c>
      <c r="AK11" s="15" t="s">
        <v>23</v>
      </c>
    </row>
    <row r="12" spans="1:37">
      <c r="A12" s="38">
        <v>41546</v>
      </c>
      <c r="B12" s="20" t="s">
        <v>38</v>
      </c>
      <c r="C12" s="21">
        <v>148</v>
      </c>
      <c r="D12" s="22" t="s">
        <v>69</v>
      </c>
      <c r="E12" s="22" t="s">
        <v>57</v>
      </c>
      <c r="F12" s="22" t="s">
        <v>58</v>
      </c>
      <c r="G12" s="23">
        <f>VLOOKUP(+ROUND(H12,0),'BWT Co-eff'!A$2:B$402,2)</f>
        <v>0.96519999999999995</v>
      </c>
      <c r="H12" s="24">
        <v>142</v>
      </c>
      <c r="I12" s="36">
        <f>+O12/H12*G12</f>
        <v>5.3946251492957744</v>
      </c>
      <c r="L12" s="26" t="s">
        <v>70</v>
      </c>
      <c r="O12" s="21">
        <f>SUM(AK12)*2.2046</f>
        <v>793.65600000000006</v>
      </c>
      <c r="P12" s="10">
        <v>60</v>
      </c>
      <c r="Q12" s="27">
        <v>-65</v>
      </c>
      <c r="R12" s="27">
        <v>-65</v>
      </c>
      <c r="T12" s="29">
        <f>MAX(P12:R12)</f>
        <v>60</v>
      </c>
      <c r="Y12" s="30">
        <f>MAX(W12,V12,U12)</f>
        <v>0</v>
      </c>
      <c r="Z12" s="15">
        <v>-117.5</v>
      </c>
      <c r="AA12" s="21">
        <v>117.5</v>
      </c>
      <c r="AB12" s="21">
        <v>-120</v>
      </c>
      <c r="AD12" s="31">
        <f>MAX(AB12,AA12,Z12)</f>
        <v>117.5</v>
      </c>
      <c r="AE12" s="32">
        <f>SUM(T12+Y12+AD12)</f>
        <v>177.5</v>
      </c>
      <c r="AF12" s="12">
        <v>172.5</v>
      </c>
      <c r="AG12" s="21">
        <v>182.5</v>
      </c>
      <c r="AH12" s="21">
        <v>-187.5</v>
      </c>
      <c r="AJ12" s="31">
        <f>MAX(AH12,AG12,AF12)</f>
        <v>182.5</v>
      </c>
      <c r="AK12" s="33">
        <f>SUM(AE12+AJ12)</f>
        <v>360</v>
      </c>
    </row>
    <row r="13" spans="1:37">
      <c r="A13" s="38">
        <v>41546</v>
      </c>
      <c r="B13" s="20" t="s">
        <v>38</v>
      </c>
      <c r="C13" s="21">
        <v>220</v>
      </c>
      <c r="D13" s="22" t="s">
        <v>60</v>
      </c>
      <c r="E13" s="22" t="s">
        <v>57</v>
      </c>
      <c r="F13" s="22" t="s">
        <v>58</v>
      </c>
      <c r="G13" s="23">
        <f>VLOOKUP(+ROUND(H13,0),'BWT Co-eff'!A$2:B$402,2)</f>
        <v>1.1294999999999999</v>
      </c>
      <c r="H13" s="24">
        <v>199.5</v>
      </c>
      <c r="I13" s="36">
        <f>+O13/H13*G13</f>
        <v>4.8366520488721809</v>
      </c>
      <c r="L13" s="26" t="s">
        <v>61</v>
      </c>
      <c r="O13" s="21">
        <f>SUM(AK13)*2.2046</f>
        <v>854.28250000000003</v>
      </c>
      <c r="P13" s="10">
        <v>57.5</v>
      </c>
      <c r="Q13" s="27">
        <v>65</v>
      </c>
      <c r="R13" s="27">
        <v>67.5</v>
      </c>
      <c r="T13" s="29">
        <f>MAX(P13:R13)</f>
        <v>67.5</v>
      </c>
      <c r="Y13" s="30">
        <f>MAX(W13,V13,U13)</f>
        <v>0</v>
      </c>
      <c r="Z13" s="15">
        <v>122.5</v>
      </c>
      <c r="AA13" s="21">
        <v>127.5</v>
      </c>
      <c r="AB13" s="21" t="s">
        <v>74</v>
      </c>
      <c r="AD13" s="31">
        <f>MAX(AB13,AA13,Z13)</f>
        <v>127.5</v>
      </c>
      <c r="AE13" s="32">
        <f>SUM(T13+Y13+AD13)</f>
        <v>195</v>
      </c>
      <c r="AF13" s="12">
        <v>192.5</v>
      </c>
      <c r="AG13" s="21" t="s">
        <v>74</v>
      </c>
      <c r="AH13" s="21" t="s">
        <v>74</v>
      </c>
      <c r="AJ13" s="31">
        <f>MAX(AH13,AG13,AF13)</f>
        <v>192.5</v>
      </c>
      <c r="AK13" s="33">
        <f>SUM(AE13+AJ13)</f>
        <v>387.5</v>
      </c>
    </row>
    <row r="14" spans="1:37">
      <c r="A14" s="38">
        <v>41546</v>
      </c>
      <c r="B14" s="20" t="s">
        <v>38</v>
      </c>
      <c r="C14" s="21">
        <v>220</v>
      </c>
      <c r="D14" s="22" t="s">
        <v>63</v>
      </c>
      <c r="E14" s="22" t="s">
        <v>57</v>
      </c>
      <c r="F14" s="22" t="s">
        <v>58</v>
      </c>
      <c r="G14" s="23">
        <f>VLOOKUP(+ROUND(H14,0),'BWT Co-eff'!A$2:B$402,2)</f>
        <v>1.1520999999999999</v>
      </c>
      <c r="H14" s="24">
        <v>208</v>
      </c>
      <c r="I14" s="36">
        <f>+O14/H14*G14</f>
        <v>1.9537843538461537</v>
      </c>
      <c r="L14" s="26" t="s">
        <v>62</v>
      </c>
      <c r="O14" s="21">
        <f>SUM(AK14)*2.2046</f>
        <v>352.73599999999999</v>
      </c>
      <c r="P14" s="10">
        <v>50</v>
      </c>
      <c r="Q14" s="27">
        <v>57.5</v>
      </c>
      <c r="R14" s="27">
        <v>-62.5</v>
      </c>
      <c r="T14" s="29">
        <f>MAX(P14:R14)</f>
        <v>57.5</v>
      </c>
      <c r="Y14" s="30">
        <f>MAX(W14,V14,U14)</f>
        <v>0</v>
      </c>
      <c r="Z14" s="15">
        <v>92.5</v>
      </c>
      <c r="AA14" s="21">
        <v>97.5</v>
      </c>
      <c r="AB14" s="21">
        <v>102.5</v>
      </c>
      <c r="AD14" s="31">
        <f>MAX(AB14,AA14,Z14)</f>
        <v>102.5</v>
      </c>
      <c r="AE14" s="32">
        <f>SUM(T14+Y14+AD14)</f>
        <v>160</v>
      </c>
      <c r="AJ14" s="31">
        <f>MAX(AH14,AG14,AF14)</f>
        <v>0</v>
      </c>
      <c r="AK14" s="33">
        <f>SUM(AE14+AJ14)</f>
        <v>160</v>
      </c>
    </row>
    <row r="15" spans="1:37">
      <c r="I15" s="36"/>
      <c r="T15" s="29"/>
    </row>
    <row r="16" spans="1:37">
      <c r="D16" s="41" t="s">
        <v>77</v>
      </c>
      <c r="I16" s="36"/>
      <c r="T16" s="29"/>
    </row>
    <row r="17" spans="1:37" s="5" customFormat="1">
      <c r="A17" s="37" t="s">
        <v>54</v>
      </c>
      <c r="B17" s="5" t="s">
        <v>0</v>
      </c>
      <c r="C17" s="6" t="s">
        <v>1</v>
      </c>
      <c r="D17" s="7" t="s">
        <v>22</v>
      </c>
      <c r="E17" s="7" t="s">
        <v>2</v>
      </c>
      <c r="F17" s="7" t="s">
        <v>49</v>
      </c>
      <c r="G17" s="18" t="s">
        <v>21</v>
      </c>
      <c r="H17" s="14" t="s">
        <v>3</v>
      </c>
      <c r="I17" s="18" t="s">
        <v>34</v>
      </c>
      <c r="J17" s="5" t="s">
        <v>4</v>
      </c>
      <c r="K17" s="8" t="s">
        <v>5</v>
      </c>
      <c r="L17" s="9" t="s">
        <v>6</v>
      </c>
      <c r="M17" s="9" t="s">
        <v>35</v>
      </c>
      <c r="N17" s="9" t="s">
        <v>36</v>
      </c>
      <c r="O17" s="6" t="s">
        <v>7</v>
      </c>
      <c r="P17" s="10" t="s">
        <v>24</v>
      </c>
      <c r="Q17" s="11" t="s">
        <v>25</v>
      </c>
      <c r="R17" s="11" t="s">
        <v>26</v>
      </c>
      <c r="S17" s="19" t="s">
        <v>31</v>
      </c>
      <c r="T17" s="12" t="s">
        <v>27</v>
      </c>
      <c r="U17" s="13" t="s">
        <v>8</v>
      </c>
      <c r="V17" s="6" t="s">
        <v>9</v>
      </c>
      <c r="W17" s="6" t="s">
        <v>10</v>
      </c>
      <c r="X17" s="19" t="s">
        <v>28</v>
      </c>
      <c r="Y17" s="14" t="s">
        <v>11</v>
      </c>
      <c r="Z17" s="15" t="s">
        <v>12</v>
      </c>
      <c r="AA17" s="6" t="s">
        <v>13</v>
      </c>
      <c r="AB17" s="6" t="s">
        <v>14</v>
      </c>
      <c r="AC17" s="19" t="s">
        <v>29</v>
      </c>
      <c r="AD17" s="16" t="s">
        <v>15</v>
      </c>
      <c r="AE17" s="10" t="s">
        <v>16</v>
      </c>
      <c r="AF17" s="12" t="s">
        <v>17</v>
      </c>
      <c r="AG17" s="6" t="s">
        <v>18</v>
      </c>
      <c r="AH17" s="6" t="s">
        <v>19</v>
      </c>
      <c r="AI17" s="19" t="s">
        <v>30</v>
      </c>
      <c r="AJ17" s="16" t="s">
        <v>20</v>
      </c>
      <c r="AK17" s="15" t="s">
        <v>23</v>
      </c>
    </row>
    <row r="18" spans="1:37">
      <c r="A18" s="38">
        <v>41546</v>
      </c>
      <c r="B18" s="20" t="s">
        <v>38</v>
      </c>
      <c r="C18" s="21">
        <v>242</v>
      </c>
      <c r="D18" s="22" t="s">
        <v>56</v>
      </c>
      <c r="E18" s="22" t="s">
        <v>57</v>
      </c>
      <c r="F18" s="22" t="s">
        <v>58</v>
      </c>
      <c r="G18" s="23">
        <f>VLOOKUP(+ROUND(H18,0),'BWT Co-eff'!A$2:B$402,2)</f>
        <v>1.2282</v>
      </c>
      <c r="H18" s="24">
        <v>235.25</v>
      </c>
      <c r="I18" s="36">
        <f>+O18/H18*G18</f>
        <v>1.7264759107332623</v>
      </c>
      <c r="K18" s="25" t="s">
        <v>59</v>
      </c>
      <c r="O18" s="21">
        <f>SUM(AK18)*2.2046</f>
        <v>330.69</v>
      </c>
      <c r="T18" s="29">
        <f>MAX(P18:R18)</f>
        <v>0</v>
      </c>
      <c r="Y18" s="30">
        <f>MAX(W18,V18,U18)</f>
        <v>0</v>
      </c>
      <c r="Z18" s="15">
        <v>137.5</v>
      </c>
      <c r="AA18" s="21">
        <v>150</v>
      </c>
      <c r="AB18" s="21">
        <v>-152.5</v>
      </c>
      <c r="AD18" s="31">
        <f>MAX(AB18,AA18,Z18)</f>
        <v>150</v>
      </c>
      <c r="AE18" s="32">
        <f>SUM(T18+Y18+AD18)</f>
        <v>150</v>
      </c>
      <c r="AJ18" s="31">
        <f>MAX(AH18,AG18,AF18)</f>
        <v>0</v>
      </c>
      <c r="AK18" s="33">
        <f>SUM(AE18+AJ18)</f>
        <v>150</v>
      </c>
    </row>
    <row r="19" spans="1:37">
      <c r="A19" s="38">
        <v>41546</v>
      </c>
      <c r="B19" s="20" t="s">
        <v>38</v>
      </c>
      <c r="C19" s="21">
        <v>181</v>
      </c>
      <c r="D19" s="22" t="s">
        <v>66</v>
      </c>
      <c r="E19" s="22" t="s">
        <v>57</v>
      </c>
      <c r="F19" s="22" t="s">
        <v>58</v>
      </c>
      <c r="G19" s="23">
        <f>VLOOKUP(+ROUND(H19,0),'BWT Co-eff'!A$2:B$402,2)</f>
        <v>1.0387999999999999</v>
      </c>
      <c r="H19" s="24">
        <v>168</v>
      </c>
      <c r="I19" s="36">
        <f>+O19/H19*G19</f>
        <v>0.92014492500000011</v>
      </c>
      <c r="M19" s="26" t="s">
        <v>65</v>
      </c>
      <c r="O19" s="21">
        <f>SUM(AK19)*2.2046</f>
        <v>148.81050000000002</v>
      </c>
      <c r="T19" s="29">
        <f>MAX(P19:R19)</f>
        <v>0</v>
      </c>
      <c r="Y19" s="30">
        <f>MAX(W19,V19,U19)</f>
        <v>0</v>
      </c>
      <c r="Z19" s="15">
        <v>-67.5</v>
      </c>
      <c r="AA19" s="21">
        <v>67.5</v>
      </c>
      <c r="AB19" s="21">
        <v>-72.5</v>
      </c>
      <c r="AD19" s="31">
        <f>MAX(AB19,AA19,Z19)</f>
        <v>67.5</v>
      </c>
      <c r="AE19" s="32">
        <f>SUM(T19+Y19+AD19)</f>
        <v>67.5</v>
      </c>
      <c r="AJ19" s="31">
        <f>MAX(AH19,AG19,AF19)</f>
        <v>0</v>
      </c>
      <c r="AK19" s="33">
        <f>SUM(AE19+AJ19)</f>
        <v>67.5</v>
      </c>
    </row>
    <row r="20" spans="1:37">
      <c r="I20" s="36"/>
      <c r="T20" s="29"/>
    </row>
    <row r="21" spans="1:37">
      <c r="I21" s="36"/>
      <c r="T21" s="29"/>
    </row>
    <row r="22" spans="1:37">
      <c r="I22" s="36"/>
      <c r="T22" s="29"/>
    </row>
    <row r="23" spans="1:37">
      <c r="I23" s="36"/>
      <c r="T23" s="29"/>
    </row>
    <row r="24" spans="1:37">
      <c r="I24" s="36"/>
      <c r="T24" s="29"/>
    </row>
    <row r="25" spans="1:37">
      <c r="G25" s="23">
        <f>VLOOKUP(+ROUND(H25,0),'BWT Co-eff'!A$2:B$402,2)</f>
        <v>0.9</v>
      </c>
      <c r="I25" s="36" t="e">
        <f t="shared" si="1"/>
        <v>#DIV/0!</v>
      </c>
      <c r="O25" s="21">
        <f t="shared" si="2"/>
        <v>0</v>
      </c>
      <c r="T25" s="29">
        <f t="shared" si="3"/>
        <v>0</v>
      </c>
      <c r="Y25" s="30">
        <f t="shared" si="0"/>
        <v>0</v>
      </c>
      <c r="AD25" s="31">
        <f t="shared" si="4"/>
        <v>0</v>
      </c>
      <c r="AE25" s="32">
        <f t="shared" si="5"/>
        <v>0</v>
      </c>
      <c r="AJ25" s="31">
        <f t="shared" si="6"/>
        <v>0</v>
      </c>
      <c r="AK25" s="33">
        <f t="shared" si="7"/>
        <v>0</v>
      </c>
    </row>
    <row r="26" spans="1:37">
      <c r="G26" s="23">
        <f>VLOOKUP(+ROUND(H26,0),'BWT Co-eff'!A$2:B$402,2)</f>
        <v>0.9</v>
      </c>
      <c r="I26" s="36" t="e">
        <f t="shared" si="1"/>
        <v>#DIV/0!</v>
      </c>
      <c r="O26" s="21">
        <f t="shared" si="2"/>
        <v>0</v>
      </c>
      <c r="T26" s="29">
        <f t="shared" si="3"/>
        <v>0</v>
      </c>
      <c r="Y26" s="30">
        <f t="shared" si="0"/>
        <v>0</v>
      </c>
      <c r="AD26" s="31">
        <f t="shared" si="4"/>
        <v>0</v>
      </c>
      <c r="AE26" s="32">
        <f t="shared" si="5"/>
        <v>0</v>
      </c>
      <c r="AJ26" s="31">
        <f t="shared" si="6"/>
        <v>0</v>
      </c>
      <c r="AK26" s="33">
        <f t="shared" si="7"/>
        <v>0</v>
      </c>
    </row>
    <row r="27" spans="1:37">
      <c r="G27" s="23">
        <f>VLOOKUP(+ROUND(H27,0),'BWT Co-eff'!A$2:B$402,2)</f>
        <v>0.9</v>
      </c>
      <c r="I27" s="36" t="e">
        <f t="shared" si="1"/>
        <v>#DIV/0!</v>
      </c>
      <c r="O27" s="21">
        <f t="shared" si="2"/>
        <v>0</v>
      </c>
      <c r="T27" s="29">
        <f t="shared" si="3"/>
        <v>0</v>
      </c>
      <c r="Y27" s="30">
        <f t="shared" si="0"/>
        <v>0</v>
      </c>
      <c r="AD27" s="31">
        <f t="shared" si="4"/>
        <v>0</v>
      </c>
      <c r="AE27" s="32">
        <f t="shared" si="5"/>
        <v>0</v>
      </c>
      <c r="AJ27" s="31">
        <f t="shared" si="6"/>
        <v>0</v>
      </c>
      <c r="AK27" s="33">
        <f t="shared" si="7"/>
        <v>0</v>
      </c>
    </row>
    <row r="28" spans="1:37">
      <c r="G28" s="23">
        <f>VLOOKUP(+ROUND(H28,0),'BWT Co-eff'!A$2:B$402,2)</f>
        <v>0.9</v>
      </c>
      <c r="I28" s="36" t="e">
        <f t="shared" si="1"/>
        <v>#DIV/0!</v>
      </c>
      <c r="O28" s="21">
        <f t="shared" si="2"/>
        <v>0</v>
      </c>
      <c r="T28" s="29">
        <f t="shared" si="3"/>
        <v>0</v>
      </c>
      <c r="Y28" s="30">
        <f t="shared" si="0"/>
        <v>0</v>
      </c>
      <c r="AD28" s="31">
        <f t="shared" si="4"/>
        <v>0</v>
      </c>
      <c r="AE28" s="32">
        <f t="shared" si="5"/>
        <v>0</v>
      </c>
      <c r="AJ28" s="31">
        <f t="shared" si="6"/>
        <v>0</v>
      </c>
      <c r="AK28" s="33">
        <f t="shared" si="7"/>
        <v>0</v>
      </c>
    </row>
    <row r="29" spans="1:37">
      <c r="G29" s="23">
        <f>VLOOKUP(+ROUND(H29,0),'BWT Co-eff'!A$2:B$402,2)</f>
        <v>0.9</v>
      </c>
      <c r="I29" s="36" t="e">
        <f t="shared" si="1"/>
        <v>#DIV/0!</v>
      </c>
      <c r="O29" s="21">
        <f t="shared" si="2"/>
        <v>0</v>
      </c>
      <c r="T29" s="29">
        <f t="shared" si="3"/>
        <v>0</v>
      </c>
      <c r="Y29" s="30">
        <f t="shared" si="0"/>
        <v>0</v>
      </c>
      <c r="AD29" s="31">
        <f t="shared" si="4"/>
        <v>0</v>
      </c>
      <c r="AE29" s="32">
        <f t="shared" si="5"/>
        <v>0</v>
      </c>
      <c r="AJ29" s="31">
        <f t="shared" si="6"/>
        <v>0</v>
      </c>
      <c r="AK29" s="33">
        <f t="shared" si="7"/>
        <v>0</v>
      </c>
    </row>
    <row r="30" spans="1:37">
      <c r="G30" s="23">
        <f>VLOOKUP(+ROUND(H30,0),'BWT Co-eff'!A$2:B$402,2)</f>
        <v>0.9</v>
      </c>
      <c r="I30" s="36" t="e">
        <f t="shared" si="1"/>
        <v>#DIV/0!</v>
      </c>
      <c r="O30" s="21">
        <f t="shared" si="2"/>
        <v>0</v>
      </c>
      <c r="T30" s="29">
        <f t="shared" si="3"/>
        <v>0</v>
      </c>
      <c r="Y30" s="30">
        <f t="shared" si="0"/>
        <v>0</v>
      </c>
      <c r="AD30" s="31">
        <f t="shared" si="4"/>
        <v>0</v>
      </c>
      <c r="AE30" s="32">
        <f t="shared" si="5"/>
        <v>0</v>
      </c>
      <c r="AJ30" s="31">
        <f t="shared" si="6"/>
        <v>0</v>
      </c>
      <c r="AK30" s="33">
        <f t="shared" si="7"/>
        <v>0</v>
      </c>
    </row>
    <row r="31" spans="1:37">
      <c r="G31" s="23">
        <f>VLOOKUP(+ROUND(H31,0),'BWT Co-eff'!A$2:B$402,2)</f>
        <v>0.9</v>
      </c>
      <c r="I31" s="36" t="e">
        <f t="shared" si="1"/>
        <v>#DIV/0!</v>
      </c>
      <c r="O31" s="21">
        <f t="shared" si="2"/>
        <v>0</v>
      </c>
      <c r="T31" s="29">
        <f t="shared" si="3"/>
        <v>0</v>
      </c>
      <c r="Y31" s="30">
        <f t="shared" si="0"/>
        <v>0</v>
      </c>
      <c r="AD31" s="31">
        <f t="shared" si="4"/>
        <v>0</v>
      </c>
      <c r="AE31" s="32">
        <f t="shared" si="5"/>
        <v>0</v>
      </c>
      <c r="AJ31" s="31">
        <f t="shared" si="6"/>
        <v>0</v>
      </c>
      <c r="AK31" s="33">
        <f t="shared" si="7"/>
        <v>0</v>
      </c>
    </row>
    <row r="32" spans="1:37">
      <c r="G32" s="23">
        <f>VLOOKUP(+ROUND(H32,0),'BWT Co-eff'!A$2:B$402,2)</f>
        <v>0.9</v>
      </c>
      <c r="I32" s="36" t="e">
        <f t="shared" si="1"/>
        <v>#DIV/0!</v>
      </c>
      <c r="O32" s="21">
        <f t="shared" si="2"/>
        <v>0</v>
      </c>
      <c r="T32" s="29">
        <f t="shared" si="3"/>
        <v>0</v>
      </c>
      <c r="Y32" s="30">
        <f t="shared" si="0"/>
        <v>0</v>
      </c>
      <c r="AD32" s="31">
        <f t="shared" si="4"/>
        <v>0</v>
      </c>
      <c r="AE32" s="32">
        <f t="shared" si="5"/>
        <v>0</v>
      </c>
      <c r="AJ32" s="31">
        <f t="shared" si="6"/>
        <v>0</v>
      </c>
      <c r="AK32" s="33">
        <f t="shared" si="7"/>
        <v>0</v>
      </c>
    </row>
    <row r="33" spans="1:37">
      <c r="G33" s="23">
        <f>VLOOKUP(+ROUND(H33,0),'BWT Co-eff'!A$2:B$402,2)</f>
        <v>0.9</v>
      </c>
      <c r="I33" s="36" t="e">
        <f t="shared" si="1"/>
        <v>#DIV/0!</v>
      </c>
      <c r="O33" s="21">
        <f t="shared" si="2"/>
        <v>0</v>
      </c>
      <c r="T33" s="29">
        <f t="shared" si="3"/>
        <v>0</v>
      </c>
      <c r="Y33" s="30">
        <f t="shared" si="0"/>
        <v>0</v>
      </c>
      <c r="AD33" s="31">
        <f t="shared" si="4"/>
        <v>0</v>
      </c>
      <c r="AE33" s="32">
        <f t="shared" si="5"/>
        <v>0</v>
      </c>
      <c r="AJ33" s="31">
        <f t="shared" si="6"/>
        <v>0</v>
      </c>
      <c r="AK33" s="33">
        <f t="shared" si="7"/>
        <v>0</v>
      </c>
    </row>
    <row r="34" spans="1:37">
      <c r="G34" s="23">
        <f>VLOOKUP(+ROUND(H34,0),'BWT Co-eff'!A$2:B$402,2)</f>
        <v>0.9</v>
      </c>
      <c r="I34" s="36" t="e">
        <f t="shared" si="1"/>
        <v>#DIV/0!</v>
      </c>
      <c r="O34" s="21">
        <f t="shared" si="2"/>
        <v>0</v>
      </c>
      <c r="T34" s="29">
        <f t="shared" si="3"/>
        <v>0</v>
      </c>
      <c r="Y34" s="30">
        <f t="shared" si="0"/>
        <v>0</v>
      </c>
      <c r="AD34" s="31">
        <f t="shared" si="4"/>
        <v>0</v>
      </c>
      <c r="AE34" s="32">
        <f t="shared" si="5"/>
        <v>0</v>
      </c>
      <c r="AJ34" s="31">
        <f t="shared" si="6"/>
        <v>0</v>
      </c>
      <c r="AK34" s="33">
        <f t="shared" si="7"/>
        <v>0</v>
      </c>
    </row>
    <row r="35" spans="1:37">
      <c r="G35" s="23">
        <f>VLOOKUP(+ROUND(H35,0),'BWT Co-eff'!A$2:B$402,2)</f>
        <v>0.9</v>
      </c>
      <c r="I35" s="36" t="e">
        <f t="shared" si="1"/>
        <v>#DIV/0!</v>
      </c>
      <c r="O35" s="21">
        <f t="shared" si="2"/>
        <v>0</v>
      </c>
      <c r="T35" s="29">
        <f t="shared" si="3"/>
        <v>0</v>
      </c>
      <c r="Y35" s="30">
        <f t="shared" si="0"/>
        <v>0</v>
      </c>
      <c r="AD35" s="31">
        <f t="shared" si="4"/>
        <v>0</v>
      </c>
      <c r="AE35" s="32">
        <f t="shared" si="5"/>
        <v>0</v>
      </c>
      <c r="AJ35" s="31">
        <f t="shared" si="6"/>
        <v>0</v>
      </c>
      <c r="AK35" s="33">
        <f t="shared" si="7"/>
        <v>0</v>
      </c>
    </row>
    <row r="36" spans="1:37">
      <c r="G36" s="23">
        <f>VLOOKUP(+ROUND(H36,0),'BWT Co-eff'!A$2:B$402,2)</f>
        <v>0.9</v>
      </c>
      <c r="I36" s="36" t="e">
        <f t="shared" si="1"/>
        <v>#DIV/0!</v>
      </c>
      <c r="O36" s="21">
        <f t="shared" si="2"/>
        <v>0</v>
      </c>
      <c r="T36" s="29">
        <f t="shared" si="3"/>
        <v>0</v>
      </c>
      <c r="Y36" s="30">
        <f t="shared" si="0"/>
        <v>0</v>
      </c>
      <c r="AD36" s="31">
        <f t="shared" si="4"/>
        <v>0</v>
      </c>
      <c r="AE36" s="32">
        <f t="shared" si="5"/>
        <v>0</v>
      </c>
      <c r="AJ36" s="31">
        <f t="shared" si="6"/>
        <v>0</v>
      </c>
      <c r="AK36" s="33">
        <f t="shared" si="7"/>
        <v>0</v>
      </c>
    </row>
    <row r="37" spans="1:37">
      <c r="G37" s="23">
        <f>VLOOKUP(+ROUND(H37,0),'BWT Co-eff'!A$2:B$402,2)</f>
        <v>0.9</v>
      </c>
      <c r="I37" s="36" t="e">
        <f t="shared" si="1"/>
        <v>#DIV/0!</v>
      </c>
      <c r="O37" s="21">
        <f t="shared" si="2"/>
        <v>0</v>
      </c>
      <c r="T37" s="29">
        <f t="shared" si="3"/>
        <v>0</v>
      </c>
      <c r="Y37" s="30">
        <f t="shared" si="0"/>
        <v>0</v>
      </c>
      <c r="AD37" s="31">
        <f t="shared" si="4"/>
        <v>0</v>
      </c>
      <c r="AE37" s="32">
        <f t="shared" si="5"/>
        <v>0</v>
      </c>
      <c r="AJ37" s="31">
        <f t="shared" si="6"/>
        <v>0</v>
      </c>
      <c r="AK37" s="33">
        <f t="shared" si="7"/>
        <v>0</v>
      </c>
    </row>
    <row r="38" spans="1:37">
      <c r="G38" s="23">
        <f>VLOOKUP(+ROUND(H38,0),'BWT Co-eff'!A$2:B$402,2)</f>
        <v>0.9</v>
      </c>
      <c r="I38" s="36" t="e">
        <f t="shared" si="1"/>
        <v>#DIV/0!</v>
      </c>
      <c r="O38" s="21">
        <f t="shared" si="2"/>
        <v>0</v>
      </c>
      <c r="T38" s="29">
        <f t="shared" si="3"/>
        <v>0</v>
      </c>
      <c r="Y38" s="30">
        <f t="shared" si="0"/>
        <v>0</v>
      </c>
      <c r="AD38" s="31">
        <f t="shared" si="4"/>
        <v>0</v>
      </c>
      <c r="AE38" s="32">
        <f t="shared" si="5"/>
        <v>0</v>
      </c>
      <c r="AJ38" s="31">
        <f t="shared" si="6"/>
        <v>0</v>
      </c>
      <c r="AK38" s="33">
        <f t="shared" si="7"/>
        <v>0</v>
      </c>
    </row>
    <row r="39" spans="1:37">
      <c r="G39" s="23">
        <f>VLOOKUP(+ROUND(H39,0),'BWT Co-eff'!A$2:B$402,2)</f>
        <v>0.9</v>
      </c>
      <c r="I39" s="36" t="e">
        <f t="shared" si="1"/>
        <v>#DIV/0!</v>
      </c>
      <c r="O39" s="21">
        <f t="shared" si="2"/>
        <v>0</v>
      </c>
      <c r="T39" s="29">
        <f t="shared" si="3"/>
        <v>0</v>
      </c>
      <c r="Y39" s="30">
        <f t="shared" si="0"/>
        <v>0</v>
      </c>
      <c r="AD39" s="31">
        <f t="shared" si="4"/>
        <v>0</v>
      </c>
      <c r="AE39" s="32">
        <f t="shared" si="5"/>
        <v>0</v>
      </c>
      <c r="AJ39" s="31">
        <f t="shared" si="6"/>
        <v>0</v>
      </c>
      <c r="AK39" s="33">
        <f t="shared" si="7"/>
        <v>0</v>
      </c>
    </row>
    <row r="40" spans="1:37">
      <c r="I40" s="36"/>
      <c r="T40" s="29"/>
    </row>
    <row r="41" spans="1:37">
      <c r="I41" s="36"/>
      <c r="T41" s="29"/>
    </row>
    <row r="42" spans="1:37">
      <c r="D42" s="35" t="s">
        <v>48</v>
      </c>
      <c r="I42" s="36"/>
      <c r="T42" s="29"/>
    </row>
    <row r="43" spans="1:37" s="5" customFormat="1">
      <c r="A43" s="37"/>
      <c r="B43" s="5" t="s">
        <v>0</v>
      </c>
      <c r="C43" s="6" t="s">
        <v>1</v>
      </c>
      <c r="D43" s="7" t="s">
        <v>22</v>
      </c>
      <c r="E43" s="7" t="s">
        <v>2</v>
      </c>
      <c r="F43" s="7" t="s">
        <v>49</v>
      </c>
      <c r="G43" s="18" t="s">
        <v>21</v>
      </c>
      <c r="H43" s="14" t="s">
        <v>3</v>
      </c>
      <c r="I43" s="18" t="s">
        <v>34</v>
      </c>
      <c r="J43" s="5" t="s">
        <v>4</v>
      </c>
      <c r="K43" s="8" t="s">
        <v>5</v>
      </c>
      <c r="L43" s="9" t="s">
        <v>6</v>
      </c>
      <c r="M43" s="9" t="s">
        <v>35</v>
      </c>
      <c r="N43" s="9" t="s">
        <v>36</v>
      </c>
      <c r="O43" s="6" t="s">
        <v>7</v>
      </c>
      <c r="P43" s="10" t="s">
        <v>24</v>
      </c>
      <c r="Q43" s="11" t="s">
        <v>25</v>
      </c>
      <c r="R43" s="11" t="s">
        <v>26</v>
      </c>
      <c r="S43" s="19" t="s">
        <v>31</v>
      </c>
      <c r="T43" s="12" t="s">
        <v>27</v>
      </c>
      <c r="U43" s="13" t="s">
        <v>8</v>
      </c>
      <c r="V43" s="6" t="s">
        <v>9</v>
      </c>
      <c r="W43" s="6" t="s">
        <v>10</v>
      </c>
      <c r="X43" s="19" t="s">
        <v>28</v>
      </c>
      <c r="Y43" s="14" t="s">
        <v>11</v>
      </c>
      <c r="Z43" s="15" t="s">
        <v>12</v>
      </c>
      <c r="AA43" s="6" t="s">
        <v>13</v>
      </c>
      <c r="AB43" s="6" t="s">
        <v>14</v>
      </c>
      <c r="AC43" s="19" t="s">
        <v>29</v>
      </c>
      <c r="AD43" s="16" t="s">
        <v>15</v>
      </c>
      <c r="AE43" s="10" t="s">
        <v>16</v>
      </c>
      <c r="AF43" s="12" t="s">
        <v>17</v>
      </c>
      <c r="AG43" s="6" t="s">
        <v>18</v>
      </c>
      <c r="AH43" s="6" t="s">
        <v>19</v>
      </c>
      <c r="AI43" s="19" t="s">
        <v>30</v>
      </c>
      <c r="AJ43" s="16" t="s">
        <v>20</v>
      </c>
      <c r="AK43" s="15" t="s">
        <v>23</v>
      </c>
    </row>
    <row r="44" spans="1:37">
      <c r="B44" s="20" t="s">
        <v>38</v>
      </c>
      <c r="C44" s="21">
        <v>220.25</v>
      </c>
      <c r="D44" s="22" t="s">
        <v>40</v>
      </c>
      <c r="E44" s="22" t="s">
        <v>39</v>
      </c>
      <c r="F44" s="22" t="s">
        <v>50</v>
      </c>
      <c r="G44" s="23">
        <f>VLOOKUP(+ROUND(H44,0),'BWT Co-eff'!A$2:B$402,2)</f>
        <v>1.1833</v>
      </c>
      <c r="H44" s="24">
        <v>219.18</v>
      </c>
      <c r="I44" s="36">
        <f t="shared" ref="I44:I49" si="8">+O44/H44*G44</f>
        <v>5.9510520576694947</v>
      </c>
      <c r="J44" s="20" t="s">
        <v>37</v>
      </c>
      <c r="O44" s="21">
        <f t="shared" ref="O44:O49" si="9">SUM(AK44)*2.2046</f>
        <v>1102.3</v>
      </c>
      <c r="P44" s="10">
        <v>50</v>
      </c>
      <c r="T44" s="29">
        <f t="shared" ref="T44:T49" si="10">MAX(P44:R44)</f>
        <v>50</v>
      </c>
      <c r="Y44" s="30">
        <f t="shared" ref="Y44:Y49" si="11">MAX(W44,V44,U44)</f>
        <v>0</v>
      </c>
      <c r="Z44" s="15">
        <v>200</v>
      </c>
      <c r="AD44" s="31">
        <f t="shared" ref="AD44:AD49" si="12">MAX(AB44,AA44,Z44)</f>
        <v>200</v>
      </c>
      <c r="AE44" s="32">
        <f t="shared" ref="AE44:AE49" si="13">SUM(T44+Y44+AD44)</f>
        <v>250</v>
      </c>
      <c r="AF44" s="12">
        <v>250</v>
      </c>
      <c r="AJ44" s="31">
        <f t="shared" ref="AJ44:AJ49" si="14">MAX(AH44,AG44,AF44)</f>
        <v>250</v>
      </c>
      <c r="AK44" s="33">
        <f t="shared" ref="AK44:AK49" si="15">SUM(AE44+AJ44)</f>
        <v>500</v>
      </c>
    </row>
    <row r="45" spans="1:37">
      <c r="B45" s="20" t="s">
        <v>38</v>
      </c>
      <c r="C45" s="21">
        <v>198.25</v>
      </c>
      <c r="D45" s="22" t="s">
        <v>46</v>
      </c>
      <c r="E45" s="22" t="s">
        <v>47</v>
      </c>
      <c r="F45" s="22" t="s">
        <v>50</v>
      </c>
      <c r="G45" s="23">
        <f>VLOOKUP(+ROUND(H45,0),'BWT Co-eff'!A$2:B$402,2)</f>
        <v>1.1237999999999999</v>
      </c>
      <c r="H45" s="24">
        <v>198.25</v>
      </c>
      <c r="I45" s="36">
        <f t="shared" si="8"/>
        <v>4.0615237377049178</v>
      </c>
      <c r="N45" s="26" t="s">
        <v>37</v>
      </c>
      <c r="O45" s="21">
        <f t="shared" si="9"/>
        <v>716.495</v>
      </c>
      <c r="T45" s="29">
        <f t="shared" si="10"/>
        <v>0</v>
      </c>
      <c r="Y45" s="30">
        <f t="shared" si="11"/>
        <v>0</v>
      </c>
      <c r="Z45" s="15">
        <v>125</v>
      </c>
      <c r="AD45" s="31">
        <f t="shared" si="12"/>
        <v>125</v>
      </c>
      <c r="AE45" s="32">
        <f t="shared" si="13"/>
        <v>125</v>
      </c>
      <c r="AF45" s="12">
        <v>200</v>
      </c>
      <c r="AJ45" s="31">
        <f t="shared" si="14"/>
        <v>200</v>
      </c>
      <c r="AK45" s="33">
        <f t="shared" si="15"/>
        <v>325</v>
      </c>
    </row>
    <row r="46" spans="1:37">
      <c r="B46" s="20" t="s">
        <v>38</v>
      </c>
      <c r="C46" s="21">
        <v>220.25</v>
      </c>
      <c r="D46" s="22" t="s">
        <v>40</v>
      </c>
      <c r="E46" s="22" t="s">
        <v>39</v>
      </c>
      <c r="F46" s="22" t="s">
        <v>50</v>
      </c>
      <c r="G46" s="23">
        <f>VLOOKUP(+ROUND(H46,0),'BWT Co-eff'!A$2:B$402,2)</f>
        <v>1.1833</v>
      </c>
      <c r="H46" s="24">
        <v>219.18</v>
      </c>
      <c r="I46" s="36">
        <f t="shared" si="8"/>
        <v>2.8565049876813577</v>
      </c>
      <c r="L46" s="26" t="s">
        <v>42</v>
      </c>
      <c r="O46" s="21">
        <f t="shared" si="9"/>
        <v>529.10400000000004</v>
      </c>
      <c r="P46" s="10">
        <v>40</v>
      </c>
      <c r="T46" s="29">
        <f t="shared" si="10"/>
        <v>40</v>
      </c>
      <c r="Y46" s="30">
        <f t="shared" si="11"/>
        <v>0</v>
      </c>
      <c r="Z46" s="15">
        <v>50</v>
      </c>
      <c r="AD46" s="31">
        <f t="shared" si="12"/>
        <v>50</v>
      </c>
      <c r="AE46" s="32">
        <f t="shared" si="13"/>
        <v>90</v>
      </c>
      <c r="AF46" s="12">
        <v>150</v>
      </c>
      <c r="AJ46" s="31">
        <f t="shared" si="14"/>
        <v>150</v>
      </c>
      <c r="AK46" s="33">
        <f t="shared" si="15"/>
        <v>240</v>
      </c>
    </row>
    <row r="47" spans="1:37">
      <c r="B47" s="20" t="s">
        <v>38</v>
      </c>
      <c r="C47" s="21">
        <v>220.25</v>
      </c>
      <c r="D47" s="22" t="s">
        <v>45</v>
      </c>
      <c r="E47" s="22" t="s">
        <v>39</v>
      </c>
      <c r="F47" s="22" t="s">
        <v>50</v>
      </c>
      <c r="G47" s="23">
        <f>VLOOKUP(+ROUND(H47,0),'BWT Co-eff'!A$2:B$402,2)</f>
        <v>1.1833</v>
      </c>
      <c r="H47" s="24">
        <v>219.18</v>
      </c>
      <c r="I47" s="36">
        <f t="shared" si="8"/>
        <v>1.1902104115338989</v>
      </c>
      <c r="K47" s="25" t="s">
        <v>41</v>
      </c>
      <c r="O47" s="21">
        <f t="shared" si="9"/>
        <v>220.46</v>
      </c>
      <c r="T47" s="29">
        <f t="shared" si="10"/>
        <v>0</v>
      </c>
      <c r="Y47" s="30">
        <f t="shared" si="11"/>
        <v>0</v>
      </c>
      <c r="Z47" s="15">
        <v>100</v>
      </c>
      <c r="AD47" s="31">
        <f t="shared" si="12"/>
        <v>100</v>
      </c>
      <c r="AE47" s="32">
        <f t="shared" si="13"/>
        <v>100</v>
      </c>
      <c r="AJ47" s="31">
        <f t="shared" si="14"/>
        <v>0</v>
      </c>
      <c r="AK47" s="33">
        <f t="shared" si="15"/>
        <v>100</v>
      </c>
    </row>
    <row r="48" spans="1:37">
      <c r="B48" s="20" t="s">
        <v>38</v>
      </c>
      <c r="C48" s="21">
        <v>220.25</v>
      </c>
      <c r="D48" s="22" t="s">
        <v>44</v>
      </c>
      <c r="E48" s="22" t="s">
        <v>39</v>
      </c>
      <c r="F48" s="22" t="s">
        <v>50</v>
      </c>
      <c r="G48" s="23">
        <f>VLOOKUP(+ROUND(H48,0),'BWT Co-eff'!A$2:B$402,2)</f>
        <v>1.1833</v>
      </c>
      <c r="H48" s="24">
        <v>219.18</v>
      </c>
      <c r="I48" s="36">
        <f t="shared" si="8"/>
        <v>0.59510520576694947</v>
      </c>
      <c r="M48" s="26" t="s">
        <v>43</v>
      </c>
      <c r="O48" s="21">
        <f t="shared" si="9"/>
        <v>110.23</v>
      </c>
      <c r="T48" s="29">
        <f t="shared" si="10"/>
        <v>0</v>
      </c>
      <c r="Y48" s="30">
        <f t="shared" si="11"/>
        <v>0</v>
      </c>
      <c r="Z48" s="15">
        <v>50</v>
      </c>
      <c r="AD48" s="31">
        <f t="shared" si="12"/>
        <v>50</v>
      </c>
      <c r="AE48" s="32">
        <f t="shared" si="13"/>
        <v>50</v>
      </c>
      <c r="AJ48" s="31">
        <f t="shared" si="14"/>
        <v>0</v>
      </c>
      <c r="AK48" s="33">
        <f t="shared" si="15"/>
        <v>50</v>
      </c>
    </row>
    <row r="49" spans="2:37">
      <c r="B49" s="20" t="s">
        <v>38</v>
      </c>
      <c r="C49" s="21">
        <v>148.75</v>
      </c>
      <c r="D49" s="22" t="s">
        <v>52</v>
      </c>
      <c r="E49" s="22" t="s">
        <v>47</v>
      </c>
      <c r="F49" s="22" t="s">
        <v>51</v>
      </c>
      <c r="G49" s="23">
        <f>VLOOKUP(+ROUND(H49,0),'BWT Co-eff'!A$2:B$402,2)</f>
        <v>0.97650000000000003</v>
      </c>
      <c r="H49" s="24">
        <v>145.5</v>
      </c>
      <c r="I49" s="36">
        <f t="shared" si="8"/>
        <v>4.586704391752578</v>
      </c>
      <c r="J49" s="20" t="s">
        <v>53</v>
      </c>
      <c r="O49" s="21">
        <f t="shared" si="9"/>
        <v>683.42600000000004</v>
      </c>
      <c r="T49" s="29">
        <f t="shared" si="10"/>
        <v>0</v>
      </c>
      <c r="U49" s="13">
        <v>130</v>
      </c>
      <c r="Y49" s="30">
        <f t="shared" si="11"/>
        <v>130</v>
      </c>
      <c r="Z49" s="15">
        <v>80</v>
      </c>
      <c r="AD49" s="31">
        <f t="shared" si="12"/>
        <v>80</v>
      </c>
      <c r="AE49" s="32">
        <f t="shared" si="13"/>
        <v>210</v>
      </c>
      <c r="AF49" s="12">
        <v>100</v>
      </c>
      <c r="AJ49" s="31">
        <f t="shared" si="14"/>
        <v>100</v>
      </c>
      <c r="AK49" s="33">
        <f t="shared" si="15"/>
        <v>310</v>
      </c>
    </row>
  </sheetData>
  <sortState ref="A16:AK17">
    <sortCondition descending="1" ref="I16:I17"/>
  </sortState>
  <phoneticPr fontId="0" type="noConversion"/>
  <printOptions horizontalCentered="1" verticalCentered="1" gridLines="1" gridLinesSet="0"/>
  <pageMargins left="0.25" right="0.25" top="0.75" bottom="0.5" header="0" footer="0"/>
  <pageSetup paperSize="5" scale="75" orientation="landscape" horizontalDpi="4294967294" verticalDpi="4294967294" r:id="rId1"/>
  <headerFooter alignWithMargins="0">
    <oddHeader>&amp;C&amp;"Geneva,Bold"&amp;14xxx State PL/BP /PS Championships xx-xx-00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opLeftCell="A391" workbookViewId="0"/>
  </sheetViews>
  <sheetFormatPr defaultColWidth="11.42578125" defaultRowHeight="12.75"/>
  <sheetData>
    <row r="1" spans="1:2">
      <c r="A1" s="1" t="s">
        <v>32</v>
      </c>
      <c r="B1" s="2" t="s">
        <v>33</v>
      </c>
    </row>
    <row r="2" spans="1:2">
      <c r="A2" s="3">
        <v>0</v>
      </c>
      <c r="B2" s="4">
        <v>0.9</v>
      </c>
    </row>
    <row r="3" spans="1:2">
      <c r="A3" s="3">
        <v>1</v>
      </c>
      <c r="B3" s="4">
        <v>0.9</v>
      </c>
    </row>
    <row r="4" spans="1:2">
      <c r="A4" s="3">
        <v>2</v>
      </c>
      <c r="B4" s="4">
        <v>0.9</v>
      </c>
    </row>
    <row r="5" spans="1:2">
      <c r="A5" s="3">
        <v>3</v>
      </c>
      <c r="B5" s="4">
        <v>0.9</v>
      </c>
    </row>
    <row r="6" spans="1:2">
      <c r="A6" s="3">
        <v>4</v>
      </c>
      <c r="B6" s="4">
        <v>0.9</v>
      </c>
    </row>
    <row r="7" spans="1:2">
      <c r="A7" s="3">
        <v>5</v>
      </c>
      <c r="B7" s="4">
        <v>0.9</v>
      </c>
    </row>
    <row r="8" spans="1:2">
      <c r="A8" s="3">
        <v>6</v>
      </c>
      <c r="B8" s="4">
        <v>0.9</v>
      </c>
    </row>
    <row r="9" spans="1:2">
      <c r="A9" s="3">
        <v>7</v>
      </c>
      <c r="B9" s="4">
        <v>0.9</v>
      </c>
    </row>
    <row r="10" spans="1:2">
      <c r="A10" s="3">
        <v>8</v>
      </c>
      <c r="B10" s="4">
        <v>0.9</v>
      </c>
    </row>
    <row r="11" spans="1:2">
      <c r="A11" s="3">
        <v>9</v>
      </c>
      <c r="B11" s="4">
        <v>0.9</v>
      </c>
    </row>
    <row r="12" spans="1:2">
      <c r="A12" s="3">
        <v>10</v>
      </c>
      <c r="B12" s="4">
        <v>0.9</v>
      </c>
    </row>
    <row r="13" spans="1:2">
      <c r="A13" s="3">
        <v>11</v>
      </c>
      <c r="B13" s="4">
        <v>0.9</v>
      </c>
    </row>
    <row r="14" spans="1:2">
      <c r="A14" s="3">
        <v>12</v>
      </c>
      <c r="B14" s="4">
        <v>0.9</v>
      </c>
    </row>
    <row r="15" spans="1:2">
      <c r="A15" s="3">
        <v>13</v>
      </c>
      <c r="B15" s="4">
        <v>0.9</v>
      </c>
    </row>
    <row r="16" spans="1:2">
      <c r="A16" s="3">
        <v>14</v>
      </c>
      <c r="B16" s="4">
        <v>0.9</v>
      </c>
    </row>
    <row r="17" spans="1:2">
      <c r="A17" s="3">
        <v>15</v>
      </c>
      <c r="B17" s="4">
        <v>0.9</v>
      </c>
    </row>
    <row r="18" spans="1:2">
      <c r="A18" s="3">
        <v>16</v>
      </c>
      <c r="B18" s="4">
        <v>0.9</v>
      </c>
    </row>
    <row r="19" spans="1:2">
      <c r="A19" s="3">
        <v>17</v>
      </c>
      <c r="B19" s="4">
        <v>0.9</v>
      </c>
    </row>
    <row r="20" spans="1:2">
      <c r="A20" s="3">
        <v>18</v>
      </c>
      <c r="B20" s="4">
        <v>0.9</v>
      </c>
    </row>
    <row r="21" spans="1:2">
      <c r="A21" s="3">
        <v>19</v>
      </c>
      <c r="B21" s="4">
        <v>0.9</v>
      </c>
    </row>
    <row r="22" spans="1:2">
      <c r="A22" s="3">
        <v>20</v>
      </c>
      <c r="B22" s="4">
        <v>0.9</v>
      </c>
    </row>
    <row r="23" spans="1:2">
      <c r="A23" s="3">
        <v>21</v>
      </c>
      <c r="B23" s="4">
        <v>0.9</v>
      </c>
    </row>
    <row r="24" spans="1:2">
      <c r="A24" s="3">
        <v>22</v>
      </c>
      <c r="B24" s="4">
        <v>0.9</v>
      </c>
    </row>
    <row r="25" spans="1:2">
      <c r="A25" s="3">
        <v>23</v>
      </c>
      <c r="B25" s="4">
        <v>0.9</v>
      </c>
    </row>
    <row r="26" spans="1:2">
      <c r="A26" s="3">
        <v>24</v>
      </c>
      <c r="B26" s="4">
        <v>0.9</v>
      </c>
    </row>
    <row r="27" spans="1:2">
      <c r="A27" s="3">
        <v>25</v>
      </c>
      <c r="B27" s="4">
        <v>0.9</v>
      </c>
    </row>
    <row r="28" spans="1:2">
      <c r="A28" s="3">
        <v>26</v>
      </c>
      <c r="B28" s="4">
        <v>0.9</v>
      </c>
    </row>
    <row r="29" spans="1:2">
      <c r="A29" s="3">
        <v>27</v>
      </c>
      <c r="B29" s="4">
        <v>0.9</v>
      </c>
    </row>
    <row r="30" spans="1:2">
      <c r="A30" s="3">
        <v>28</v>
      </c>
      <c r="B30" s="4">
        <v>0.9</v>
      </c>
    </row>
    <row r="31" spans="1:2">
      <c r="A31" s="3">
        <v>29</v>
      </c>
      <c r="B31" s="4">
        <v>0.9</v>
      </c>
    </row>
    <row r="32" spans="1:2">
      <c r="A32" s="3">
        <v>30</v>
      </c>
      <c r="B32" s="4">
        <v>0.9</v>
      </c>
    </row>
    <row r="33" spans="1:2">
      <c r="A33" s="3">
        <v>31</v>
      </c>
      <c r="B33" s="4">
        <v>0.9</v>
      </c>
    </row>
    <row r="34" spans="1:2">
      <c r="A34" s="3">
        <v>32</v>
      </c>
      <c r="B34" s="4">
        <v>0.9</v>
      </c>
    </row>
    <row r="35" spans="1:2">
      <c r="A35" s="3">
        <v>33</v>
      </c>
      <c r="B35" s="4">
        <v>0.9</v>
      </c>
    </row>
    <row r="36" spans="1:2">
      <c r="A36" s="3">
        <v>34</v>
      </c>
      <c r="B36" s="4">
        <v>0.9</v>
      </c>
    </row>
    <row r="37" spans="1:2">
      <c r="A37" s="3">
        <v>35</v>
      </c>
      <c r="B37" s="4">
        <v>0.9</v>
      </c>
    </row>
    <row r="38" spans="1:2">
      <c r="A38" s="3">
        <v>36</v>
      </c>
      <c r="B38" s="4">
        <v>0.9</v>
      </c>
    </row>
    <row r="39" spans="1:2">
      <c r="A39" s="3">
        <v>37</v>
      </c>
      <c r="B39" s="4">
        <v>0.9</v>
      </c>
    </row>
    <row r="40" spans="1:2">
      <c r="A40" s="3">
        <v>38</v>
      </c>
      <c r="B40" s="4">
        <v>0.9</v>
      </c>
    </row>
    <row r="41" spans="1:2">
      <c r="A41" s="3">
        <v>39</v>
      </c>
      <c r="B41" s="4">
        <v>0.9</v>
      </c>
    </row>
    <row r="42" spans="1:2">
      <c r="A42" s="3">
        <v>40</v>
      </c>
      <c r="B42" s="4">
        <v>0.9</v>
      </c>
    </row>
    <row r="43" spans="1:2">
      <c r="A43" s="3">
        <v>41</v>
      </c>
      <c r="B43" s="4">
        <v>0.9</v>
      </c>
    </row>
    <row r="44" spans="1:2">
      <c r="A44" s="3">
        <v>42</v>
      </c>
      <c r="B44" s="4">
        <v>0.9</v>
      </c>
    </row>
    <row r="45" spans="1:2">
      <c r="A45" s="3">
        <v>43</v>
      </c>
      <c r="B45" s="4">
        <v>0.9</v>
      </c>
    </row>
    <row r="46" spans="1:2">
      <c r="A46" s="3">
        <v>44</v>
      </c>
      <c r="B46" s="4">
        <v>0.9</v>
      </c>
    </row>
    <row r="47" spans="1:2">
      <c r="A47" s="3">
        <v>45</v>
      </c>
      <c r="B47" s="4">
        <v>0.9</v>
      </c>
    </row>
    <row r="48" spans="1:2">
      <c r="A48" s="3">
        <v>46</v>
      </c>
      <c r="B48" s="4">
        <v>0.9</v>
      </c>
    </row>
    <row r="49" spans="1:2">
      <c r="A49" s="3">
        <v>47</v>
      </c>
      <c r="B49" s="4">
        <v>0.9</v>
      </c>
    </row>
    <row r="50" spans="1:2">
      <c r="A50" s="3">
        <v>48</v>
      </c>
      <c r="B50" s="4">
        <v>0.9</v>
      </c>
    </row>
    <row r="51" spans="1:2">
      <c r="A51" s="3">
        <v>49</v>
      </c>
      <c r="B51" s="4">
        <v>0.9</v>
      </c>
    </row>
    <row r="52" spans="1:2">
      <c r="A52" s="3">
        <v>50</v>
      </c>
      <c r="B52" s="4">
        <v>0.9</v>
      </c>
    </row>
    <row r="53" spans="1:2">
      <c r="A53" s="3">
        <v>51</v>
      </c>
      <c r="B53" s="4">
        <v>0.9</v>
      </c>
    </row>
    <row r="54" spans="1:2">
      <c r="A54" s="3">
        <v>52</v>
      </c>
      <c r="B54" s="4">
        <v>0.9</v>
      </c>
    </row>
    <row r="55" spans="1:2">
      <c r="A55" s="3">
        <v>53</v>
      </c>
      <c r="B55" s="4">
        <v>0.9</v>
      </c>
    </row>
    <row r="56" spans="1:2">
      <c r="A56" s="3">
        <v>54</v>
      </c>
      <c r="B56" s="4">
        <v>0.9</v>
      </c>
    </row>
    <row r="57" spans="1:2">
      <c r="A57" s="3">
        <v>55</v>
      </c>
      <c r="B57" s="4">
        <v>0.9</v>
      </c>
    </row>
    <row r="58" spans="1:2">
      <c r="A58" s="3">
        <v>56</v>
      </c>
      <c r="B58" s="4">
        <v>0.9</v>
      </c>
    </row>
    <row r="59" spans="1:2">
      <c r="A59" s="3">
        <v>57</v>
      </c>
      <c r="B59" s="4">
        <v>0.9</v>
      </c>
    </row>
    <row r="60" spans="1:2">
      <c r="A60" s="3">
        <v>58</v>
      </c>
      <c r="B60" s="4">
        <v>0.9</v>
      </c>
    </row>
    <row r="61" spans="1:2">
      <c r="A61" s="3">
        <v>59</v>
      </c>
      <c r="B61" s="4">
        <v>0.9</v>
      </c>
    </row>
    <row r="62" spans="1:2">
      <c r="A62" s="3">
        <v>60</v>
      </c>
      <c r="B62" s="4">
        <v>0.9</v>
      </c>
    </row>
    <row r="63" spans="1:2">
      <c r="A63" s="3">
        <v>61</v>
      </c>
      <c r="B63" s="4">
        <v>0.9</v>
      </c>
    </row>
    <row r="64" spans="1:2">
      <c r="A64" s="3">
        <v>62</v>
      </c>
      <c r="B64" s="4">
        <v>0.9</v>
      </c>
    </row>
    <row r="65" spans="1:2">
      <c r="A65" s="3">
        <v>63</v>
      </c>
      <c r="B65" s="4">
        <v>0.9</v>
      </c>
    </row>
    <row r="66" spans="1:2">
      <c r="A66" s="3">
        <v>64</v>
      </c>
      <c r="B66" s="4">
        <v>0.9</v>
      </c>
    </row>
    <row r="67" spans="1:2">
      <c r="A67" s="3">
        <v>65</v>
      </c>
      <c r="B67" s="4">
        <v>0.9</v>
      </c>
    </row>
    <row r="68" spans="1:2">
      <c r="A68" s="3">
        <v>66</v>
      </c>
      <c r="B68" s="4">
        <v>0.9</v>
      </c>
    </row>
    <row r="69" spans="1:2">
      <c r="A69" s="3">
        <v>67</v>
      </c>
      <c r="B69" s="4">
        <v>0.9</v>
      </c>
    </row>
    <row r="70" spans="1:2">
      <c r="A70" s="3">
        <v>68</v>
      </c>
      <c r="B70" s="4">
        <v>0.9</v>
      </c>
    </row>
    <row r="71" spans="1:2">
      <c r="A71" s="3">
        <v>69</v>
      </c>
      <c r="B71" s="4">
        <v>0.9</v>
      </c>
    </row>
    <row r="72" spans="1:2">
      <c r="A72" s="3">
        <v>70</v>
      </c>
      <c r="B72" s="4">
        <v>0.9</v>
      </c>
    </row>
    <row r="73" spans="1:2">
      <c r="A73" s="3">
        <v>71</v>
      </c>
      <c r="B73" s="4">
        <v>0.9</v>
      </c>
    </row>
    <row r="74" spans="1:2">
      <c r="A74" s="3">
        <v>72</v>
      </c>
      <c r="B74" s="4">
        <v>0.9</v>
      </c>
    </row>
    <row r="75" spans="1:2">
      <c r="A75" s="3">
        <v>73</v>
      </c>
      <c r="B75" s="4">
        <v>0.9</v>
      </c>
    </row>
    <row r="76" spans="1:2">
      <c r="A76" s="3">
        <v>74</v>
      </c>
      <c r="B76" s="4">
        <v>0.9</v>
      </c>
    </row>
    <row r="77" spans="1:2">
      <c r="A77" s="3">
        <v>75</v>
      </c>
      <c r="B77" s="4">
        <v>0.9</v>
      </c>
    </row>
    <row r="78" spans="1:2">
      <c r="A78" s="3">
        <v>76</v>
      </c>
      <c r="B78" s="4">
        <v>0.9</v>
      </c>
    </row>
    <row r="79" spans="1:2">
      <c r="A79" s="3">
        <v>77</v>
      </c>
      <c r="B79" s="4">
        <v>0.9</v>
      </c>
    </row>
    <row r="80" spans="1:2">
      <c r="A80" s="3">
        <v>78</v>
      </c>
      <c r="B80" s="4">
        <v>0.9</v>
      </c>
    </row>
    <row r="81" spans="1:2">
      <c r="A81" s="3">
        <v>79</v>
      </c>
      <c r="B81" s="4">
        <v>0.9</v>
      </c>
    </row>
    <row r="82" spans="1:2">
      <c r="A82" s="3">
        <v>80</v>
      </c>
      <c r="B82" s="4">
        <v>0.9</v>
      </c>
    </row>
    <row r="83" spans="1:2">
      <c r="A83" s="3">
        <v>81</v>
      </c>
      <c r="B83" s="4">
        <v>0.9</v>
      </c>
    </row>
    <row r="84" spans="1:2">
      <c r="A84" s="3">
        <v>82</v>
      </c>
      <c r="B84" s="4">
        <v>0.9</v>
      </c>
    </row>
    <row r="85" spans="1:2">
      <c r="A85" s="3">
        <v>83</v>
      </c>
      <c r="B85" s="4">
        <v>0.9</v>
      </c>
    </row>
    <row r="86" spans="1:2">
      <c r="A86" s="3">
        <v>84</v>
      </c>
      <c r="B86" s="4">
        <v>0.9</v>
      </c>
    </row>
    <row r="87" spans="1:2">
      <c r="A87" s="3">
        <v>85</v>
      </c>
      <c r="B87" s="4">
        <v>0.9</v>
      </c>
    </row>
    <row r="88" spans="1:2">
      <c r="A88" s="3">
        <v>86</v>
      </c>
      <c r="B88" s="4">
        <v>0.9</v>
      </c>
    </row>
    <row r="89" spans="1:2">
      <c r="A89" s="3">
        <v>87</v>
      </c>
      <c r="B89" s="4">
        <v>0.9</v>
      </c>
    </row>
    <row r="90" spans="1:2">
      <c r="A90" s="3">
        <v>88</v>
      </c>
      <c r="B90" s="4">
        <v>0.9</v>
      </c>
    </row>
    <row r="91" spans="1:2">
      <c r="A91" s="3">
        <v>89</v>
      </c>
      <c r="B91" s="4">
        <v>0.9</v>
      </c>
    </row>
    <row r="92" spans="1:2">
      <c r="A92" s="3">
        <v>90</v>
      </c>
      <c r="B92" s="4">
        <v>0.9</v>
      </c>
    </row>
    <row r="93" spans="1:2">
      <c r="A93" s="3">
        <v>91</v>
      </c>
      <c r="B93" s="4">
        <v>0.9</v>
      </c>
    </row>
    <row r="94" spans="1:2">
      <c r="A94" s="3">
        <v>92</v>
      </c>
      <c r="B94" s="4">
        <v>0.9</v>
      </c>
    </row>
    <row r="95" spans="1:2">
      <c r="A95" s="3">
        <v>93</v>
      </c>
      <c r="B95" s="4">
        <v>0.9</v>
      </c>
    </row>
    <row r="96" spans="1:2">
      <c r="A96" s="3">
        <v>94</v>
      </c>
      <c r="B96" s="4">
        <v>0.9</v>
      </c>
    </row>
    <row r="97" spans="1:2">
      <c r="A97" s="3">
        <v>95</v>
      </c>
      <c r="B97" s="4">
        <v>0.9</v>
      </c>
    </row>
    <row r="98" spans="1:2">
      <c r="A98" s="3">
        <v>96</v>
      </c>
      <c r="B98" s="4">
        <v>0.9</v>
      </c>
    </row>
    <row r="99" spans="1:2">
      <c r="A99" s="3">
        <v>97</v>
      </c>
      <c r="B99" s="4">
        <v>0.9</v>
      </c>
    </row>
    <row r="100" spans="1:2">
      <c r="A100" s="3">
        <v>98</v>
      </c>
      <c r="B100" s="4">
        <v>0.9</v>
      </c>
    </row>
    <row r="101" spans="1:2">
      <c r="A101" s="3">
        <v>99</v>
      </c>
      <c r="B101" s="4">
        <v>0.9</v>
      </c>
    </row>
    <row r="102" spans="1:2">
      <c r="A102" s="3">
        <v>100</v>
      </c>
      <c r="B102" s="4">
        <v>0.9</v>
      </c>
    </row>
    <row r="103" spans="1:2">
      <c r="A103" s="3">
        <v>101</v>
      </c>
      <c r="B103" s="4">
        <v>0.9</v>
      </c>
    </row>
    <row r="104" spans="1:2">
      <c r="A104" s="3">
        <v>102</v>
      </c>
      <c r="B104" s="4">
        <v>0.9</v>
      </c>
    </row>
    <row r="105" spans="1:2">
      <c r="A105" s="3">
        <v>103</v>
      </c>
      <c r="B105" s="4">
        <v>0.9</v>
      </c>
    </row>
    <row r="106" spans="1:2">
      <c r="A106" s="3">
        <v>104</v>
      </c>
      <c r="B106" s="4">
        <v>0.9</v>
      </c>
    </row>
    <row r="107" spans="1:2">
      <c r="A107" s="3">
        <v>105</v>
      </c>
      <c r="B107" s="4">
        <v>0.9</v>
      </c>
    </row>
    <row r="108" spans="1:2">
      <c r="A108" s="3">
        <v>106</v>
      </c>
      <c r="B108" s="4">
        <v>0.9</v>
      </c>
    </row>
    <row r="109" spans="1:2">
      <c r="A109" s="3">
        <v>107</v>
      </c>
      <c r="B109" s="4">
        <v>0.9</v>
      </c>
    </row>
    <row r="110" spans="1:2">
      <c r="A110" s="3">
        <v>108</v>
      </c>
      <c r="B110" s="4">
        <v>0.9</v>
      </c>
    </row>
    <row r="111" spans="1:2">
      <c r="A111" s="3">
        <v>109</v>
      </c>
      <c r="B111" s="4">
        <v>0.9</v>
      </c>
    </row>
    <row r="112" spans="1:2">
      <c r="A112" s="3">
        <v>110</v>
      </c>
      <c r="B112" s="4">
        <v>0.9</v>
      </c>
    </row>
    <row r="113" spans="1:2">
      <c r="A113" s="3">
        <v>111</v>
      </c>
      <c r="B113" s="4">
        <v>0.9</v>
      </c>
    </row>
    <row r="114" spans="1:2">
      <c r="A114" s="3">
        <v>112</v>
      </c>
      <c r="B114" s="4">
        <v>0.9</v>
      </c>
    </row>
    <row r="115" spans="1:2">
      <c r="A115" s="3">
        <v>113</v>
      </c>
      <c r="B115" s="4">
        <v>0.9</v>
      </c>
    </row>
    <row r="116" spans="1:2">
      <c r="A116" s="3">
        <v>114</v>
      </c>
      <c r="B116" s="4">
        <v>0.9</v>
      </c>
    </row>
    <row r="117" spans="1:2">
      <c r="A117" s="3">
        <v>115</v>
      </c>
      <c r="B117" s="4">
        <v>0.9</v>
      </c>
    </row>
    <row r="118" spans="1:2">
      <c r="A118" s="3">
        <v>116</v>
      </c>
      <c r="B118" s="4">
        <v>0.9</v>
      </c>
    </row>
    <row r="119" spans="1:2">
      <c r="A119" s="3">
        <v>117</v>
      </c>
      <c r="B119" s="4">
        <v>0.9</v>
      </c>
    </row>
    <row r="120" spans="1:2">
      <c r="A120" s="3">
        <v>118</v>
      </c>
      <c r="B120" s="4">
        <v>0.9</v>
      </c>
    </row>
    <row r="121" spans="1:2">
      <c r="A121" s="3">
        <v>119</v>
      </c>
      <c r="B121" s="4">
        <v>0.9</v>
      </c>
    </row>
    <row r="122" spans="1:2">
      <c r="A122" s="3">
        <v>120</v>
      </c>
      <c r="B122" s="4">
        <v>0.90280000000000005</v>
      </c>
    </row>
    <row r="123" spans="1:2">
      <c r="A123" s="3">
        <v>121</v>
      </c>
      <c r="B123" s="4">
        <v>0.90569999999999995</v>
      </c>
    </row>
    <row r="124" spans="1:2">
      <c r="A124" s="3">
        <v>122</v>
      </c>
      <c r="B124" s="4">
        <v>0.90849999999999997</v>
      </c>
    </row>
    <row r="125" spans="1:2">
      <c r="A125" s="3">
        <v>123</v>
      </c>
      <c r="B125" s="4">
        <v>0.9113</v>
      </c>
    </row>
    <row r="126" spans="1:2">
      <c r="A126" s="3">
        <v>124</v>
      </c>
      <c r="B126" s="4">
        <v>0.91420000000000001</v>
      </c>
    </row>
    <row r="127" spans="1:2">
      <c r="A127" s="3">
        <v>125</v>
      </c>
      <c r="B127" s="4">
        <v>0.91700000000000004</v>
      </c>
    </row>
    <row r="128" spans="1:2">
      <c r="A128" s="3">
        <v>126</v>
      </c>
      <c r="B128" s="4">
        <v>0.91979999999999995</v>
      </c>
    </row>
    <row r="129" spans="1:2">
      <c r="A129" s="3">
        <v>127</v>
      </c>
      <c r="B129" s="4">
        <v>0.92269999999999996</v>
      </c>
    </row>
    <row r="130" spans="1:2">
      <c r="A130" s="3">
        <v>128</v>
      </c>
      <c r="B130" s="4">
        <v>0.92549999999999999</v>
      </c>
    </row>
    <row r="131" spans="1:2">
      <c r="A131" s="3">
        <v>129</v>
      </c>
      <c r="B131" s="4">
        <v>0.92830000000000001</v>
      </c>
    </row>
    <row r="132" spans="1:2">
      <c r="A132" s="3">
        <v>130</v>
      </c>
      <c r="B132" s="4">
        <v>0.93120000000000003</v>
      </c>
    </row>
    <row r="133" spans="1:2">
      <c r="A133" s="3">
        <v>131</v>
      </c>
      <c r="B133" s="4">
        <v>0.93400000000000005</v>
      </c>
    </row>
    <row r="134" spans="1:2">
      <c r="A134" s="3">
        <v>132</v>
      </c>
      <c r="B134" s="4">
        <v>0.93679999999999997</v>
      </c>
    </row>
    <row r="135" spans="1:2">
      <c r="A135" s="3">
        <v>133</v>
      </c>
      <c r="B135" s="4">
        <v>0.93969999999999998</v>
      </c>
    </row>
    <row r="136" spans="1:2">
      <c r="A136" s="3">
        <v>134</v>
      </c>
      <c r="B136" s="4">
        <v>0.9425</v>
      </c>
    </row>
    <row r="137" spans="1:2">
      <c r="A137" s="3">
        <v>135</v>
      </c>
      <c r="B137" s="4">
        <v>0.94530000000000003</v>
      </c>
    </row>
    <row r="138" spans="1:2">
      <c r="A138" s="3">
        <v>136</v>
      </c>
      <c r="B138" s="4">
        <v>0.94820000000000004</v>
      </c>
    </row>
    <row r="139" spans="1:2">
      <c r="A139" s="3">
        <v>137</v>
      </c>
      <c r="B139" s="4">
        <v>0.95099999999999996</v>
      </c>
    </row>
    <row r="140" spans="1:2">
      <c r="A140" s="3">
        <v>138</v>
      </c>
      <c r="B140" s="4">
        <v>0.95379999999999998</v>
      </c>
    </row>
    <row r="141" spans="1:2">
      <c r="A141" s="3">
        <v>139</v>
      </c>
      <c r="B141" s="4">
        <v>0.95669999999999999</v>
      </c>
    </row>
    <row r="142" spans="1:2">
      <c r="A142" s="3">
        <v>140</v>
      </c>
      <c r="B142" s="4">
        <v>0.95950000000000002</v>
      </c>
    </row>
    <row r="143" spans="1:2">
      <c r="A143" s="3">
        <v>141</v>
      </c>
      <c r="B143" s="4">
        <v>0.96230000000000004</v>
      </c>
    </row>
    <row r="144" spans="1:2">
      <c r="A144" s="3">
        <v>142</v>
      </c>
      <c r="B144" s="4">
        <v>0.96519999999999995</v>
      </c>
    </row>
    <row r="145" spans="1:2">
      <c r="A145" s="3">
        <v>143</v>
      </c>
      <c r="B145" s="4">
        <v>0.96799999999999997</v>
      </c>
    </row>
    <row r="146" spans="1:2">
      <c r="A146" s="3">
        <v>144</v>
      </c>
      <c r="B146" s="4">
        <v>0.9708</v>
      </c>
    </row>
    <row r="147" spans="1:2">
      <c r="A147" s="3">
        <v>145</v>
      </c>
      <c r="B147" s="4">
        <v>0.97370000000000001</v>
      </c>
    </row>
    <row r="148" spans="1:2">
      <c r="A148" s="3">
        <v>146</v>
      </c>
      <c r="B148" s="4">
        <v>0.97650000000000003</v>
      </c>
    </row>
    <row r="149" spans="1:2">
      <c r="A149" s="3">
        <v>147</v>
      </c>
      <c r="B149" s="4">
        <v>0.97929999999999995</v>
      </c>
    </row>
    <row r="150" spans="1:2">
      <c r="A150" s="3">
        <v>148</v>
      </c>
      <c r="B150" s="4">
        <v>0.98219999999999996</v>
      </c>
    </row>
    <row r="151" spans="1:2">
      <c r="A151" s="3">
        <v>149</v>
      </c>
      <c r="B151" s="4">
        <v>0.98499999999999999</v>
      </c>
    </row>
    <row r="152" spans="1:2">
      <c r="A152" s="3">
        <v>150</v>
      </c>
      <c r="B152" s="4">
        <v>0.98780000000000001</v>
      </c>
    </row>
    <row r="153" spans="1:2">
      <c r="A153" s="3">
        <v>151</v>
      </c>
      <c r="B153" s="4">
        <v>0.99070000000000003</v>
      </c>
    </row>
    <row r="154" spans="1:2">
      <c r="A154" s="3">
        <v>152</v>
      </c>
      <c r="B154" s="4">
        <v>0.99350000000000005</v>
      </c>
    </row>
    <row r="155" spans="1:2">
      <c r="A155" s="3">
        <v>153</v>
      </c>
      <c r="B155" s="4">
        <v>0.99629999999999996</v>
      </c>
    </row>
    <row r="156" spans="1:2">
      <c r="A156" s="3">
        <v>154</v>
      </c>
      <c r="B156" s="4">
        <v>0.99919999999999998</v>
      </c>
    </row>
    <row r="157" spans="1:2">
      <c r="A157" s="3">
        <v>155</v>
      </c>
      <c r="B157" s="4">
        <v>1.002</v>
      </c>
    </row>
    <row r="158" spans="1:2">
      <c r="A158" s="3">
        <v>156</v>
      </c>
      <c r="B158" s="4">
        <v>1.0047999999999999</v>
      </c>
    </row>
    <row r="159" spans="1:2">
      <c r="A159" s="3">
        <v>157</v>
      </c>
      <c r="B159" s="4">
        <v>1.0076000000000001</v>
      </c>
    </row>
    <row r="160" spans="1:2">
      <c r="A160" s="3">
        <v>158</v>
      </c>
      <c r="B160" s="4">
        <v>1.0105</v>
      </c>
    </row>
    <row r="161" spans="1:2">
      <c r="A161" s="3">
        <v>159</v>
      </c>
      <c r="B161" s="4">
        <v>1.0133000000000001</v>
      </c>
    </row>
    <row r="162" spans="1:2">
      <c r="A162" s="3">
        <v>160</v>
      </c>
      <c r="B162" s="4">
        <v>1.0161</v>
      </c>
    </row>
    <row r="163" spans="1:2">
      <c r="A163" s="3">
        <v>161</v>
      </c>
      <c r="B163" s="4">
        <v>1.0189999999999999</v>
      </c>
    </row>
    <row r="164" spans="1:2">
      <c r="A164" s="3">
        <v>162</v>
      </c>
      <c r="B164" s="4">
        <v>1.0218</v>
      </c>
    </row>
    <row r="165" spans="1:2">
      <c r="A165" s="3">
        <v>163</v>
      </c>
      <c r="B165" s="4">
        <v>1.0246</v>
      </c>
    </row>
    <row r="166" spans="1:2">
      <c r="A166" s="3">
        <v>164</v>
      </c>
      <c r="B166" s="4">
        <v>1.0275000000000001</v>
      </c>
    </row>
    <row r="167" spans="1:2">
      <c r="A167" s="3">
        <v>165</v>
      </c>
      <c r="B167" s="4">
        <v>1.0303</v>
      </c>
    </row>
    <row r="168" spans="1:2">
      <c r="A168" s="3">
        <v>166</v>
      </c>
      <c r="B168" s="4">
        <v>1.0330999999999999</v>
      </c>
    </row>
    <row r="169" spans="1:2">
      <c r="A169" s="3">
        <v>167</v>
      </c>
      <c r="B169" s="4">
        <v>1.036</v>
      </c>
    </row>
    <row r="170" spans="1:2">
      <c r="A170" s="3">
        <v>168</v>
      </c>
      <c r="B170" s="4">
        <v>1.0387999999999999</v>
      </c>
    </row>
    <row r="171" spans="1:2">
      <c r="A171" s="3">
        <v>169</v>
      </c>
      <c r="B171" s="4">
        <v>1.0416000000000001</v>
      </c>
    </row>
    <row r="172" spans="1:2">
      <c r="A172" s="3">
        <v>170</v>
      </c>
      <c r="B172" s="4">
        <v>1.0445</v>
      </c>
    </row>
    <row r="173" spans="1:2">
      <c r="A173" s="3">
        <v>171</v>
      </c>
      <c r="B173" s="4">
        <v>1.0472999999999999</v>
      </c>
    </row>
    <row r="174" spans="1:2">
      <c r="A174" s="3">
        <v>172</v>
      </c>
      <c r="B174" s="4">
        <v>1.0501</v>
      </c>
    </row>
    <row r="175" spans="1:2">
      <c r="A175" s="3">
        <v>173</v>
      </c>
      <c r="B175" s="4">
        <v>1.0529999999999999</v>
      </c>
    </row>
    <row r="176" spans="1:2">
      <c r="A176" s="3">
        <v>174</v>
      </c>
      <c r="B176" s="4">
        <v>1.0558000000000001</v>
      </c>
    </row>
    <row r="177" spans="1:2">
      <c r="A177" s="3">
        <v>175</v>
      </c>
      <c r="B177" s="4">
        <v>1.0586</v>
      </c>
    </row>
    <row r="178" spans="1:2">
      <c r="A178" s="3">
        <v>176</v>
      </c>
      <c r="B178" s="4">
        <v>1.0615000000000001</v>
      </c>
    </row>
    <row r="179" spans="1:2">
      <c r="A179" s="3">
        <v>177</v>
      </c>
      <c r="B179" s="4">
        <v>1.0643</v>
      </c>
    </row>
    <row r="180" spans="1:2">
      <c r="A180" s="3">
        <v>178</v>
      </c>
      <c r="B180" s="4">
        <v>1.0670999999999999</v>
      </c>
    </row>
    <row r="181" spans="1:2">
      <c r="A181" s="3">
        <v>179</v>
      </c>
      <c r="B181" s="4">
        <v>1.07</v>
      </c>
    </row>
    <row r="182" spans="1:2">
      <c r="A182" s="3">
        <v>180</v>
      </c>
      <c r="B182" s="4">
        <v>1.0728</v>
      </c>
    </row>
    <row r="183" spans="1:2">
      <c r="A183" s="3">
        <v>181</v>
      </c>
      <c r="B183" s="4">
        <v>1.0755999999999999</v>
      </c>
    </row>
    <row r="184" spans="1:2">
      <c r="A184" s="3">
        <v>182</v>
      </c>
      <c r="B184" s="4">
        <v>1.0785</v>
      </c>
    </row>
    <row r="185" spans="1:2">
      <c r="A185" s="3">
        <v>183</v>
      </c>
      <c r="B185" s="4">
        <v>1.0812999999999999</v>
      </c>
    </row>
    <row r="186" spans="1:2">
      <c r="A186" s="3">
        <v>184</v>
      </c>
      <c r="B186" s="4">
        <v>1.0841000000000001</v>
      </c>
    </row>
    <row r="187" spans="1:2">
      <c r="A187" s="3">
        <v>185</v>
      </c>
      <c r="B187" s="4">
        <v>1.087</v>
      </c>
    </row>
    <row r="188" spans="1:2">
      <c r="A188" s="3">
        <v>186</v>
      </c>
      <c r="B188" s="4">
        <v>1.0898000000000001</v>
      </c>
    </row>
    <row r="189" spans="1:2">
      <c r="A189" s="3">
        <v>187</v>
      </c>
      <c r="B189" s="4">
        <v>1.0926</v>
      </c>
    </row>
    <row r="190" spans="1:2">
      <c r="A190" s="3">
        <v>188</v>
      </c>
      <c r="B190" s="4">
        <v>1.0954999999999999</v>
      </c>
    </row>
    <row r="191" spans="1:2">
      <c r="A191" s="3">
        <v>189</v>
      </c>
      <c r="B191" s="4">
        <v>1.0983000000000001</v>
      </c>
    </row>
    <row r="192" spans="1:2">
      <c r="A192" s="3">
        <v>190</v>
      </c>
      <c r="B192" s="4">
        <v>1.1011</v>
      </c>
    </row>
    <row r="193" spans="1:2">
      <c r="A193" s="3">
        <v>191</v>
      </c>
      <c r="B193" s="4">
        <v>1.1040000000000001</v>
      </c>
    </row>
    <row r="194" spans="1:2">
      <c r="A194" s="3">
        <v>192</v>
      </c>
      <c r="B194" s="4">
        <v>1.1068</v>
      </c>
    </row>
    <row r="195" spans="1:2">
      <c r="A195" s="3">
        <v>193</v>
      </c>
      <c r="B195" s="4">
        <v>1.1095999999999999</v>
      </c>
    </row>
    <row r="196" spans="1:2">
      <c r="A196" s="3">
        <v>194</v>
      </c>
      <c r="B196" s="4">
        <v>1.1125</v>
      </c>
    </row>
    <row r="197" spans="1:2">
      <c r="A197" s="3">
        <v>195</v>
      </c>
      <c r="B197" s="4">
        <v>1.1153</v>
      </c>
    </row>
    <row r="198" spans="1:2">
      <c r="A198" s="3">
        <v>196</v>
      </c>
      <c r="B198" s="4">
        <v>1.1181000000000001</v>
      </c>
    </row>
    <row r="199" spans="1:2">
      <c r="A199" s="3">
        <v>197</v>
      </c>
      <c r="B199" s="4">
        <v>1.121</v>
      </c>
    </row>
    <row r="200" spans="1:2">
      <c r="A200" s="3">
        <v>198</v>
      </c>
      <c r="B200" s="4">
        <v>1.1237999999999999</v>
      </c>
    </row>
    <row r="201" spans="1:2">
      <c r="A201" s="3">
        <v>199</v>
      </c>
      <c r="B201" s="4">
        <v>1.1266</v>
      </c>
    </row>
    <row r="202" spans="1:2">
      <c r="A202" s="3">
        <v>200</v>
      </c>
      <c r="B202" s="4">
        <v>1.1294999999999999</v>
      </c>
    </row>
    <row r="203" spans="1:2">
      <c r="A203" s="3">
        <v>201</v>
      </c>
      <c r="B203" s="4">
        <v>1.1323000000000001</v>
      </c>
    </row>
    <row r="204" spans="1:2">
      <c r="A204" s="3">
        <v>202</v>
      </c>
      <c r="B204" s="4">
        <v>1.1351</v>
      </c>
    </row>
    <row r="205" spans="1:2">
      <c r="A205" s="3">
        <v>203</v>
      </c>
      <c r="B205" s="4">
        <v>1.1379999999999999</v>
      </c>
    </row>
    <row r="206" spans="1:2">
      <c r="A206" s="3">
        <v>204</v>
      </c>
      <c r="B206" s="4">
        <v>1.1408</v>
      </c>
    </row>
    <row r="207" spans="1:2">
      <c r="A207" s="3">
        <v>205</v>
      </c>
      <c r="B207" s="4">
        <v>1.1435999999999999</v>
      </c>
    </row>
    <row r="208" spans="1:2">
      <c r="A208" s="3">
        <v>206</v>
      </c>
      <c r="B208" s="4">
        <v>1.1465000000000001</v>
      </c>
    </row>
    <row r="209" spans="1:2">
      <c r="A209" s="3">
        <v>207</v>
      </c>
      <c r="B209" s="4">
        <v>1.1493</v>
      </c>
    </row>
    <row r="210" spans="1:2">
      <c r="A210" s="3">
        <v>208</v>
      </c>
      <c r="B210" s="4">
        <v>1.1520999999999999</v>
      </c>
    </row>
    <row r="211" spans="1:2">
      <c r="A211" s="3">
        <v>209</v>
      </c>
      <c r="B211" s="4">
        <v>1.155</v>
      </c>
    </row>
    <row r="212" spans="1:2">
      <c r="A212" s="3">
        <v>210</v>
      </c>
      <c r="B212" s="4">
        <v>1.1577999999999999</v>
      </c>
    </row>
    <row r="213" spans="1:2">
      <c r="A213" s="3">
        <v>211</v>
      </c>
      <c r="B213" s="4">
        <v>1.1606000000000001</v>
      </c>
    </row>
    <row r="214" spans="1:2">
      <c r="A214" s="3">
        <v>212</v>
      </c>
      <c r="B214" s="4">
        <v>1.1635</v>
      </c>
    </row>
    <row r="215" spans="1:2">
      <c r="A215" s="3">
        <v>213</v>
      </c>
      <c r="B215" s="4">
        <v>1.1662999999999999</v>
      </c>
    </row>
    <row r="216" spans="1:2">
      <c r="A216" s="3">
        <v>214</v>
      </c>
      <c r="B216" s="4">
        <v>1.1691</v>
      </c>
    </row>
    <row r="217" spans="1:2">
      <c r="A217" s="3">
        <v>215</v>
      </c>
      <c r="B217" s="4">
        <v>1.1719999999999999</v>
      </c>
    </row>
    <row r="218" spans="1:2">
      <c r="A218" s="3">
        <v>216</v>
      </c>
      <c r="B218" s="4">
        <v>1.1748000000000001</v>
      </c>
    </row>
    <row r="219" spans="1:2">
      <c r="A219" s="3">
        <v>217</v>
      </c>
      <c r="B219" s="4">
        <v>1.1776</v>
      </c>
    </row>
    <row r="220" spans="1:2">
      <c r="A220" s="3">
        <v>218</v>
      </c>
      <c r="B220" s="4">
        <v>1.1805000000000001</v>
      </c>
    </row>
    <row r="221" spans="1:2">
      <c r="A221" s="3">
        <v>219</v>
      </c>
      <c r="B221" s="4">
        <v>1.1833</v>
      </c>
    </row>
    <row r="222" spans="1:2">
      <c r="A222" s="3">
        <v>220</v>
      </c>
      <c r="B222" s="4">
        <v>1.1860999999999999</v>
      </c>
    </row>
    <row r="223" spans="1:2">
      <c r="A223" s="3">
        <v>221</v>
      </c>
      <c r="B223" s="4">
        <v>1.1890000000000001</v>
      </c>
    </row>
    <row r="224" spans="1:2">
      <c r="A224" s="3">
        <v>222</v>
      </c>
      <c r="B224" s="4">
        <v>1.1918</v>
      </c>
    </row>
    <row r="225" spans="1:2">
      <c r="A225" s="3">
        <v>223</v>
      </c>
      <c r="B225" s="4">
        <v>1.1946000000000001</v>
      </c>
    </row>
    <row r="226" spans="1:2">
      <c r="A226" s="3">
        <v>224</v>
      </c>
      <c r="B226" s="4">
        <v>1.1974</v>
      </c>
    </row>
    <row r="227" spans="1:2">
      <c r="A227" s="3">
        <v>225</v>
      </c>
      <c r="B227" s="4">
        <v>1.2001999999999999</v>
      </c>
    </row>
    <row r="228" spans="1:2">
      <c r="A228" s="3">
        <v>226</v>
      </c>
      <c r="B228" s="4">
        <v>1.2030000000000001</v>
      </c>
    </row>
    <row r="229" spans="1:2">
      <c r="A229" s="3">
        <v>227</v>
      </c>
      <c r="B229" s="4">
        <v>1.2058</v>
      </c>
    </row>
    <row r="230" spans="1:2">
      <c r="A230" s="3">
        <v>228</v>
      </c>
      <c r="B230" s="4">
        <v>1.2085999999999999</v>
      </c>
    </row>
    <row r="231" spans="1:2">
      <c r="A231" s="3">
        <v>229</v>
      </c>
      <c r="B231" s="4">
        <v>1.2114</v>
      </c>
    </row>
    <row r="232" spans="1:2">
      <c r="A232" s="3">
        <v>230</v>
      </c>
      <c r="B232" s="4">
        <v>1.2141999999999999</v>
      </c>
    </row>
    <row r="233" spans="1:2">
      <c r="A233" s="3">
        <v>231</v>
      </c>
      <c r="B233" s="4">
        <v>1.2170000000000001</v>
      </c>
    </row>
    <row r="234" spans="1:2">
      <c r="A234" s="3">
        <v>232</v>
      </c>
      <c r="B234" s="4">
        <v>1.2198</v>
      </c>
    </row>
    <row r="235" spans="1:2">
      <c r="A235" s="3">
        <v>233</v>
      </c>
      <c r="B235" s="4">
        <v>1.2225999999999999</v>
      </c>
    </row>
    <row r="236" spans="1:2">
      <c r="A236" s="3">
        <v>234</v>
      </c>
      <c r="B236" s="4">
        <v>1.2254</v>
      </c>
    </row>
    <row r="237" spans="1:2">
      <c r="A237" s="3">
        <v>235</v>
      </c>
      <c r="B237" s="4">
        <v>1.2282</v>
      </c>
    </row>
    <row r="238" spans="1:2">
      <c r="A238" s="3">
        <v>236</v>
      </c>
      <c r="B238" s="4">
        <v>1.2310000000000001</v>
      </c>
    </row>
    <row r="239" spans="1:2">
      <c r="A239" s="3">
        <v>237</v>
      </c>
      <c r="B239" s="4">
        <v>1.2338</v>
      </c>
    </row>
    <row r="240" spans="1:2">
      <c r="A240" s="3">
        <v>238</v>
      </c>
      <c r="B240" s="4">
        <v>1.2365999999999999</v>
      </c>
    </row>
    <row r="241" spans="1:2">
      <c r="A241" s="3">
        <v>239</v>
      </c>
      <c r="B241" s="4">
        <v>1.2394000000000001</v>
      </c>
    </row>
    <row r="242" spans="1:2">
      <c r="A242" s="3">
        <v>240</v>
      </c>
      <c r="B242" s="4">
        <v>1.2422</v>
      </c>
    </row>
    <row r="243" spans="1:2">
      <c r="A243" s="3">
        <v>241</v>
      </c>
      <c r="B243" s="4">
        <v>1.2450000000000001</v>
      </c>
    </row>
    <row r="244" spans="1:2">
      <c r="A244" s="3">
        <v>242</v>
      </c>
      <c r="B244" s="4">
        <v>1.2478</v>
      </c>
    </row>
    <row r="245" spans="1:2">
      <c r="A245" s="3">
        <v>243</v>
      </c>
      <c r="B245" s="4">
        <v>1.2505999999999999</v>
      </c>
    </row>
    <row r="246" spans="1:2">
      <c r="A246" s="3">
        <v>244</v>
      </c>
      <c r="B246" s="4">
        <v>1.2534000000000001</v>
      </c>
    </row>
    <row r="247" spans="1:2">
      <c r="A247" s="3">
        <v>245</v>
      </c>
      <c r="B247" s="4">
        <v>1.2562</v>
      </c>
    </row>
    <row r="248" spans="1:2">
      <c r="A248" s="3">
        <v>246</v>
      </c>
      <c r="B248" s="4">
        <v>1.2589999999999999</v>
      </c>
    </row>
    <row r="249" spans="1:2">
      <c r="A249" s="3">
        <v>247</v>
      </c>
      <c r="B249" s="4">
        <v>1.2618</v>
      </c>
    </row>
    <row r="250" spans="1:2">
      <c r="A250" s="3">
        <v>248</v>
      </c>
      <c r="B250" s="4">
        <v>1.2645999999999999</v>
      </c>
    </row>
    <row r="251" spans="1:2">
      <c r="A251" s="3">
        <v>249</v>
      </c>
      <c r="B251" s="4">
        <v>1.2674000000000001</v>
      </c>
    </row>
    <row r="252" spans="1:2">
      <c r="A252" s="3">
        <v>250</v>
      </c>
      <c r="B252" s="4">
        <v>1.2702</v>
      </c>
    </row>
    <row r="253" spans="1:2">
      <c r="A253" s="3">
        <v>251</v>
      </c>
      <c r="B253" s="4">
        <v>1.2729999999999999</v>
      </c>
    </row>
    <row r="254" spans="1:2">
      <c r="A254" s="3">
        <v>252</v>
      </c>
      <c r="B254" s="4">
        <v>1.2758</v>
      </c>
    </row>
    <row r="255" spans="1:2">
      <c r="A255" s="3">
        <v>253</v>
      </c>
      <c r="B255" s="4">
        <v>1.2786</v>
      </c>
    </row>
    <row r="256" spans="1:2">
      <c r="A256" s="3">
        <v>254</v>
      </c>
      <c r="B256" s="4">
        <v>1.2814000000000001</v>
      </c>
    </row>
    <row r="257" spans="1:2">
      <c r="A257" s="3">
        <v>255</v>
      </c>
      <c r="B257" s="4">
        <v>1.2842</v>
      </c>
    </row>
    <row r="258" spans="1:2">
      <c r="A258" s="3">
        <v>256</v>
      </c>
      <c r="B258" s="4">
        <v>1.2869999999999999</v>
      </c>
    </row>
    <row r="259" spans="1:2">
      <c r="A259" s="3">
        <v>257</v>
      </c>
      <c r="B259" s="4">
        <v>1.2898000000000001</v>
      </c>
    </row>
    <row r="260" spans="1:2">
      <c r="A260" s="3">
        <v>258</v>
      </c>
      <c r="B260" s="4">
        <v>1.2926</v>
      </c>
    </row>
    <row r="261" spans="1:2">
      <c r="A261" s="3">
        <v>259</v>
      </c>
      <c r="B261" s="4">
        <v>1.2954000000000001</v>
      </c>
    </row>
    <row r="262" spans="1:2">
      <c r="A262" s="3">
        <v>260</v>
      </c>
      <c r="B262" s="4">
        <v>1.2982</v>
      </c>
    </row>
    <row r="263" spans="1:2">
      <c r="A263" s="3">
        <v>261</v>
      </c>
      <c r="B263" s="4">
        <v>1.3009999999999999</v>
      </c>
    </row>
    <row r="264" spans="1:2">
      <c r="A264" s="3">
        <v>262</v>
      </c>
      <c r="B264" s="4">
        <v>1.3038000000000001</v>
      </c>
    </row>
    <row r="265" spans="1:2">
      <c r="A265" s="3">
        <v>263</v>
      </c>
      <c r="B265" s="4">
        <v>1.3066</v>
      </c>
    </row>
    <row r="266" spans="1:2">
      <c r="A266" s="3">
        <v>264</v>
      </c>
      <c r="B266" s="4">
        <v>1.3093999999999999</v>
      </c>
    </row>
    <row r="267" spans="1:2">
      <c r="A267" s="3">
        <v>265</v>
      </c>
      <c r="B267" s="4">
        <v>1.3122</v>
      </c>
    </row>
    <row r="268" spans="1:2">
      <c r="A268" s="3">
        <v>266</v>
      </c>
      <c r="B268" s="4">
        <v>1.3149999999999999</v>
      </c>
    </row>
    <row r="269" spans="1:2">
      <c r="A269" s="3">
        <v>267</v>
      </c>
      <c r="B269" s="4">
        <v>1.3178000000000001</v>
      </c>
    </row>
    <row r="270" spans="1:2">
      <c r="A270" s="3">
        <v>268</v>
      </c>
      <c r="B270" s="4">
        <v>1.3206</v>
      </c>
    </row>
    <row r="271" spans="1:2">
      <c r="A271" s="3">
        <v>269</v>
      </c>
      <c r="B271" s="4">
        <v>1.3233999999999999</v>
      </c>
    </row>
    <row r="272" spans="1:2">
      <c r="A272" s="3">
        <v>270</v>
      </c>
      <c r="B272" s="4">
        <v>1.3262</v>
      </c>
    </row>
    <row r="273" spans="1:2">
      <c r="A273" s="3">
        <v>271</v>
      </c>
      <c r="B273" s="4">
        <v>1.329</v>
      </c>
    </row>
    <row r="274" spans="1:2">
      <c r="A274" s="3">
        <v>272</v>
      </c>
      <c r="B274" s="4">
        <v>1.3318000000000001</v>
      </c>
    </row>
    <row r="275" spans="1:2">
      <c r="A275" s="3">
        <v>273</v>
      </c>
      <c r="B275" s="4">
        <v>1.3346</v>
      </c>
    </row>
    <row r="276" spans="1:2">
      <c r="A276" s="3">
        <v>274</v>
      </c>
      <c r="B276" s="4">
        <v>1.3373999999999999</v>
      </c>
    </row>
    <row r="277" spans="1:2">
      <c r="A277" s="3">
        <v>275</v>
      </c>
      <c r="B277" s="4">
        <v>1.3402000000000001</v>
      </c>
    </row>
    <row r="278" spans="1:2">
      <c r="A278" s="3">
        <v>276</v>
      </c>
      <c r="B278" s="4">
        <v>1.343</v>
      </c>
    </row>
    <row r="279" spans="1:2">
      <c r="A279" s="3">
        <v>277</v>
      </c>
      <c r="B279" s="4">
        <v>1.3458000000000001</v>
      </c>
    </row>
    <row r="280" spans="1:2">
      <c r="A280" s="3">
        <v>278</v>
      </c>
      <c r="B280" s="4">
        <v>1.3486</v>
      </c>
    </row>
    <row r="281" spans="1:2">
      <c r="A281" s="3">
        <v>279</v>
      </c>
      <c r="B281" s="4">
        <v>1.3513999999999999</v>
      </c>
    </row>
    <row r="282" spans="1:2">
      <c r="A282" s="3">
        <v>280</v>
      </c>
      <c r="B282" s="4">
        <v>1.3542000000000001</v>
      </c>
    </row>
    <row r="283" spans="1:2">
      <c r="A283" s="3">
        <v>281</v>
      </c>
      <c r="B283" s="4">
        <v>1.357</v>
      </c>
    </row>
    <row r="284" spans="1:2">
      <c r="A284" s="3">
        <v>282</v>
      </c>
      <c r="B284" s="4">
        <v>1.3597999999999999</v>
      </c>
    </row>
    <row r="285" spans="1:2">
      <c r="A285" s="3">
        <v>283</v>
      </c>
      <c r="B285" s="4">
        <v>1.3626</v>
      </c>
    </row>
    <row r="286" spans="1:2">
      <c r="A286" s="3">
        <v>284</v>
      </c>
      <c r="B286" s="4">
        <v>1.3653999999999999</v>
      </c>
    </row>
    <row r="287" spans="1:2">
      <c r="A287" s="3">
        <v>285</v>
      </c>
      <c r="B287" s="4">
        <v>1.3682000000000001</v>
      </c>
    </row>
    <row r="288" spans="1:2">
      <c r="A288" s="3">
        <v>286</v>
      </c>
      <c r="B288" s="4">
        <v>1.371</v>
      </c>
    </row>
    <row r="289" spans="1:2">
      <c r="A289" s="3">
        <v>287</v>
      </c>
      <c r="B289" s="4">
        <v>1.3737999999999999</v>
      </c>
    </row>
    <row r="290" spans="1:2">
      <c r="A290" s="3">
        <v>288</v>
      </c>
      <c r="B290" s="4">
        <v>1.3766</v>
      </c>
    </row>
    <row r="291" spans="1:2">
      <c r="A291" s="3">
        <v>289</v>
      </c>
      <c r="B291" s="4">
        <v>1.3794</v>
      </c>
    </row>
    <row r="292" spans="1:2">
      <c r="A292" s="3">
        <v>290</v>
      </c>
      <c r="B292" s="4">
        <v>1.3822000000000001</v>
      </c>
    </row>
    <row r="293" spans="1:2">
      <c r="A293" s="3">
        <v>291</v>
      </c>
      <c r="B293" s="4">
        <v>1.385</v>
      </c>
    </row>
    <row r="294" spans="1:2">
      <c r="A294" s="3">
        <v>292</v>
      </c>
      <c r="B294" s="4">
        <v>1.3877999999999999</v>
      </c>
    </row>
    <row r="295" spans="1:2">
      <c r="A295" s="3">
        <v>293</v>
      </c>
      <c r="B295" s="4">
        <v>1.3906000000000001</v>
      </c>
    </row>
    <row r="296" spans="1:2">
      <c r="A296" s="3">
        <v>294</v>
      </c>
      <c r="B296" s="4">
        <v>1.3934</v>
      </c>
    </row>
    <row r="297" spans="1:2">
      <c r="A297" s="3">
        <v>295</v>
      </c>
      <c r="B297" s="4">
        <v>1.3962000000000001</v>
      </c>
    </row>
    <row r="298" spans="1:2">
      <c r="A298" s="3">
        <v>296</v>
      </c>
      <c r="B298" s="4">
        <v>1.399</v>
      </c>
    </row>
    <row r="299" spans="1:2">
      <c r="A299" s="3">
        <v>297</v>
      </c>
      <c r="B299" s="4">
        <v>1.4017999999999999</v>
      </c>
    </row>
    <row r="300" spans="1:2">
      <c r="A300" s="3">
        <v>298</v>
      </c>
      <c r="B300" s="4">
        <v>1.4046000000000001</v>
      </c>
    </row>
    <row r="301" spans="1:2">
      <c r="A301" s="3">
        <v>299</v>
      </c>
      <c r="B301" s="4">
        <v>1.4074</v>
      </c>
    </row>
    <row r="302" spans="1:2">
      <c r="A302" s="3">
        <v>300</v>
      </c>
      <c r="B302" s="4">
        <v>1.4101999999999999</v>
      </c>
    </row>
    <row r="303" spans="1:2">
      <c r="A303" s="3">
        <v>301</v>
      </c>
      <c r="B303" s="4">
        <v>1.413</v>
      </c>
    </row>
    <row r="304" spans="1:2">
      <c r="A304" s="3">
        <v>302</v>
      </c>
      <c r="B304" s="4">
        <v>1.4157999999999999</v>
      </c>
    </row>
    <row r="305" spans="1:2">
      <c r="A305" s="3">
        <v>303</v>
      </c>
      <c r="B305" s="4">
        <v>1.4186000000000001</v>
      </c>
    </row>
    <row r="306" spans="1:2">
      <c r="A306" s="3">
        <v>304</v>
      </c>
      <c r="B306" s="4">
        <v>1.4214</v>
      </c>
    </row>
    <row r="307" spans="1:2">
      <c r="A307" s="3">
        <v>305</v>
      </c>
      <c r="B307" s="4">
        <v>1.4241999999999999</v>
      </c>
    </row>
    <row r="308" spans="1:2">
      <c r="A308" s="3">
        <v>306</v>
      </c>
      <c r="B308" s="4">
        <v>1.427</v>
      </c>
    </row>
    <row r="309" spans="1:2">
      <c r="A309" s="3">
        <v>307</v>
      </c>
      <c r="B309" s="4">
        <v>1.4298</v>
      </c>
    </row>
    <row r="310" spans="1:2">
      <c r="A310" s="3">
        <v>308</v>
      </c>
      <c r="B310" s="4">
        <v>1.4326000000000001</v>
      </c>
    </row>
    <row r="311" spans="1:2">
      <c r="A311" s="3">
        <v>309</v>
      </c>
      <c r="B311" s="4">
        <v>1.4354</v>
      </c>
    </row>
    <row r="312" spans="1:2">
      <c r="A312" s="3">
        <v>310</v>
      </c>
      <c r="B312" s="4">
        <v>1.4381999999999999</v>
      </c>
    </row>
    <row r="313" spans="1:2">
      <c r="A313" s="3">
        <v>311</v>
      </c>
      <c r="B313" s="4">
        <v>1.4410000000000001</v>
      </c>
    </row>
    <row r="314" spans="1:2">
      <c r="A314" s="3">
        <v>312</v>
      </c>
      <c r="B314" s="4">
        <v>1.4438</v>
      </c>
    </row>
    <row r="315" spans="1:2">
      <c r="A315" s="3">
        <v>313</v>
      </c>
      <c r="B315" s="4">
        <v>1.4466000000000001</v>
      </c>
    </row>
    <row r="316" spans="1:2">
      <c r="A316" s="3">
        <v>314</v>
      </c>
      <c r="B316" s="4">
        <v>1.4494</v>
      </c>
    </row>
    <row r="317" spans="1:2">
      <c r="A317" s="3">
        <v>315</v>
      </c>
      <c r="B317" s="4">
        <v>1.4521999999999999</v>
      </c>
    </row>
    <row r="318" spans="1:2">
      <c r="A318" s="3">
        <v>316</v>
      </c>
      <c r="B318" s="4">
        <v>1.4550000000000001</v>
      </c>
    </row>
    <row r="319" spans="1:2">
      <c r="A319" s="3">
        <v>317</v>
      </c>
      <c r="B319" s="4">
        <v>1.4578</v>
      </c>
    </row>
    <row r="320" spans="1:2">
      <c r="A320" s="3">
        <v>318</v>
      </c>
      <c r="B320" s="4">
        <v>1.4605999999999999</v>
      </c>
    </row>
    <row r="321" spans="1:2">
      <c r="A321" s="3">
        <v>319</v>
      </c>
      <c r="B321" s="4">
        <v>1.4634</v>
      </c>
    </row>
    <row r="322" spans="1:2">
      <c r="A322" s="3">
        <v>320</v>
      </c>
      <c r="B322" s="4">
        <v>1.4661999999999999</v>
      </c>
    </row>
    <row r="323" spans="1:2">
      <c r="A323" s="3">
        <v>321</v>
      </c>
      <c r="B323" s="4">
        <v>1.4690000000000001</v>
      </c>
    </row>
    <row r="324" spans="1:2">
      <c r="A324" s="3">
        <v>322</v>
      </c>
      <c r="B324" s="4">
        <v>1.4718</v>
      </c>
    </row>
    <row r="325" spans="1:2">
      <c r="A325" s="3">
        <v>323</v>
      </c>
      <c r="B325" s="4">
        <v>1.4745999999999999</v>
      </c>
    </row>
    <row r="326" spans="1:2">
      <c r="A326" s="3">
        <v>324</v>
      </c>
      <c r="B326" s="4">
        <v>1.4774</v>
      </c>
    </row>
    <row r="327" spans="1:2">
      <c r="A327" s="3">
        <v>325</v>
      </c>
      <c r="B327" s="4">
        <v>1.4802</v>
      </c>
    </row>
    <row r="328" spans="1:2">
      <c r="A328" s="3">
        <v>326</v>
      </c>
      <c r="B328" s="4">
        <v>1.4830000000000001</v>
      </c>
    </row>
    <row r="329" spans="1:2">
      <c r="A329" s="3">
        <v>327</v>
      </c>
      <c r="B329" s="4">
        <v>1.4830000000000001</v>
      </c>
    </row>
    <row r="330" spans="1:2">
      <c r="A330" s="3">
        <v>328</v>
      </c>
      <c r="B330" s="4">
        <v>1.4830000000000001</v>
      </c>
    </row>
    <row r="331" spans="1:2">
      <c r="A331" s="3">
        <v>329</v>
      </c>
      <c r="B331" s="4">
        <v>1.4830000000000001</v>
      </c>
    </row>
    <row r="332" spans="1:2">
      <c r="A332" s="3">
        <v>330</v>
      </c>
      <c r="B332" s="4">
        <v>1.4830000000000001</v>
      </c>
    </row>
    <row r="333" spans="1:2">
      <c r="A333" s="3">
        <v>331</v>
      </c>
      <c r="B333" s="4">
        <v>1.4830000000000001</v>
      </c>
    </row>
    <row r="334" spans="1:2">
      <c r="A334" s="3">
        <v>332</v>
      </c>
      <c r="B334" s="4">
        <v>1.4830000000000001</v>
      </c>
    </row>
    <row r="335" spans="1:2">
      <c r="A335" s="3">
        <v>333</v>
      </c>
      <c r="B335" s="4">
        <v>1.4830000000000001</v>
      </c>
    </row>
    <row r="336" spans="1:2">
      <c r="A336" s="3">
        <v>334</v>
      </c>
      <c r="B336" s="4">
        <v>1.4830000000000001</v>
      </c>
    </row>
    <row r="337" spans="1:2">
      <c r="A337" s="3">
        <v>335</v>
      </c>
      <c r="B337" s="4">
        <v>1.4830000000000001</v>
      </c>
    </row>
    <row r="338" spans="1:2">
      <c r="A338" s="3">
        <v>336</v>
      </c>
      <c r="B338" s="4">
        <v>1.4830000000000001</v>
      </c>
    </row>
    <row r="339" spans="1:2">
      <c r="A339" s="3">
        <v>337</v>
      </c>
      <c r="B339" s="4">
        <v>1.4830000000000001</v>
      </c>
    </row>
    <row r="340" spans="1:2">
      <c r="A340" s="3">
        <v>338</v>
      </c>
      <c r="B340" s="4">
        <v>1.4830000000000001</v>
      </c>
    </row>
    <row r="341" spans="1:2">
      <c r="A341" s="3">
        <v>339</v>
      </c>
      <c r="B341" s="4">
        <v>1.4830000000000001</v>
      </c>
    </row>
    <row r="342" spans="1:2">
      <c r="A342" s="3">
        <v>340</v>
      </c>
      <c r="B342" s="4">
        <v>1.4830000000000001</v>
      </c>
    </row>
    <row r="343" spans="1:2">
      <c r="A343" s="3">
        <v>341</v>
      </c>
      <c r="B343" s="4">
        <v>1.4830000000000001</v>
      </c>
    </row>
    <row r="344" spans="1:2">
      <c r="A344" s="3">
        <v>342</v>
      </c>
      <c r="B344" s="4">
        <v>1.4830000000000001</v>
      </c>
    </row>
    <row r="345" spans="1:2">
      <c r="A345" s="3">
        <v>343</v>
      </c>
      <c r="B345" s="4">
        <v>1.4830000000000001</v>
      </c>
    </row>
    <row r="346" spans="1:2">
      <c r="A346" s="3">
        <v>344</v>
      </c>
      <c r="B346" s="4">
        <v>1.4830000000000001</v>
      </c>
    </row>
    <row r="347" spans="1:2">
      <c r="A347" s="3">
        <v>345</v>
      </c>
      <c r="B347" s="4">
        <v>1.4830000000000001</v>
      </c>
    </row>
    <row r="348" spans="1:2">
      <c r="A348" s="3">
        <v>346</v>
      </c>
      <c r="B348" s="4">
        <v>1.4830000000000001</v>
      </c>
    </row>
    <row r="349" spans="1:2">
      <c r="A349" s="3">
        <v>347</v>
      </c>
      <c r="B349" s="4">
        <v>1.4830000000000001</v>
      </c>
    </row>
    <row r="350" spans="1:2">
      <c r="A350" s="3">
        <v>348</v>
      </c>
      <c r="B350" s="4">
        <v>1.4830000000000001</v>
      </c>
    </row>
    <row r="351" spans="1:2">
      <c r="A351" s="3">
        <v>349</v>
      </c>
      <c r="B351" s="4">
        <v>1.4830000000000001</v>
      </c>
    </row>
    <row r="352" spans="1:2">
      <c r="A352" s="3">
        <v>350</v>
      </c>
      <c r="B352" s="4">
        <v>1.4830000000000001</v>
      </c>
    </row>
    <row r="353" spans="1:2">
      <c r="A353" s="3">
        <v>351</v>
      </c>
      <c r="B353" s="4">
        <v>1.4830000000000001</v>
      </c>
    </row>
    <row r="354" spans="1:2">
      <c r="A354" s="3">
        <v>352</v>
      </c>
      <c r="B354" s="4">
        <v>1.4830000000000001</v>
      </c>
    </row>
    <row r="355" spans="1:2">
      <c r="A355" s="3">
        <v>353</v>
      </c>
      <c r="B355" s="4">
        <v>1.4830000000000001</v>
      </c>
    </row>
    <row r="356" spans="1:2">
      <c r="A356" s="3">
        <v>354</v>
      </c>
      <c r="B356" s="4">
        <v>1.4830000000000001</v>
      </c>
    </row>
    <row r="357" spans="1:2">
      <c r="A357" s="3">
        <v>355</v>
      </c>
      <c r="B357" s="4">
        <v>1.4830000000000001</v>
      </c>
    </row>
    <row r="358" spans="1:2">
      <c r="A358" s="3">
        <v>356</v>
      </c>
      <c r="B358" s="4">
        <v>1.4830000000000001</v>
      </c>
    </row>
    <row r="359" spans="1:2">
      <c r="A359" s="3">
        <v>357</v>
      </c>
      <c r="B359" s="4">
        <v>1.4830000000000001</v>
      </c>
    </row>
    <row r="360" spans="1:2">
      <c r="A360" s="3">
        <v>358</v>
      </c>
      <c r="B360" s="4">
        <v>1.4830000000000001</v>
      </c>
    </row>
    <row r="361" spans="1:2">
      <c r="A361" s="3">
        <v>359</v>
      </c>
      <c r="B361" s="4">
        <v>1.4830000000000001</v>
      </c>
    </row>
    <row r="362" spans="1:2">
      <c r="A362" s="3">
        <v>360</v>
      </c>
      <c r="B362" s="4">
        <v>1.4830000000000001</v>
      </c>
    </row>
    <row r="363" spans="1:2">
      <c r="A363" s="3">
        <v>361</v>
      </c>
      <c r="B363" s="4">
        <v>1.4830000000000001</v>
      </c>
    </row>
    <row r="364" spans="1:2">
      <c r="A364" s="3">
        <v>362</v>
      </c>
      <c r="B364" s="4">
        <v>1.4830000000000001</v>
      </c>
    </row>
    <row r="365" spans="1:2">
      <c r="A365" s="3">
        <v>363</v>
      </c>
      <c r="B365" s="4">
        <v>1.4830000000000001</v>
      </c>
    </row>
    <row r="366" spans="1:2">
      <c r="A366" s="3">
        <v>364</v>
      </c>
      <c r="B366" s="4">
        <v>1.4830000000000001</v>
      </c>
    </row>
    <row r="367" spans="1:2">
      <c r="A367" s="3">
        <v>365</v>
      </c>
      <c r="B367" s="4">
        <v>1.4830000000000001</v>
      </c>
    </row>
    <row r="368" spans="1:2">
      <c r="A368" s="3">
        <v>366</v>
      </c>
      <c r="B368" s="4">
        <v>1.4830000000000001</v>
      </c>
    </row>
    <row r="369" spans="1:2">
      <c r="A369" s="3">
        <v>367</v>
      </c>
      <c r="B369" s="4">
        <v>1.4830000000000001</v>
      </c>
    </row>
    <row r="370" spans="1:2">
      <c r="A370" s="3">
        <v>368</v>
      </c>
      <c r="B370" s="4">
        <v>1.4830000000000001</v>
      </c>
    </row>
    <row r="371" spans="1:2">
      <c r="A371" s="3">
        <v>369</v>
      </c>
      <c r="B371" s="4">
        <v>1.4830000000000001</v>
      </c>
    </row>
    <row r="372" spans="1:2">
      <c r="A372" s="3">
        <v>370</v>
      </c>
      <c r="B372" s="4">
        <v>1.4830000000000001</v>
      </c>
    </row>
    <row r="373" spans="1:2">
      <c r="A373" s="3">
        <v>371</v>
      </c>
      <c r="B373" s="4">
        <v>1.4830000000000001</v>
      </c>
    </row>
    <row r="374" spans="1:2">
      <c r="A374" s="3">
        <v>372</v>
      </c>
      <c r="B374" s="4">
        <v>1.4830000000000001</v>
      </c>
    </row>
    <row r="375" spans="1:2">
      <c r="A375" s="3">
        <v>373</v>
      </c>
      <c r="B375" s="4">
        <v>1.4830000000000001</v>
      </c>
    </row>
    <row r="376" spans="1:2">
      <c r="A376" s="3">
        <v>374</v>
      </c>
      <c r="B376" s="4">
        <v>1.4830000000000001</v>
      </c>
    </row>
    <row r="377" spans="1:2">
      <c r="A377" s="3">
        <v>375</v>
      </c>
      <c r="B377" s="4">
        <v>1.4830000000000001</v>
      </c>
    </row>
    <row r="378" spans="1:2">
      <c r="A378" s="3">
        <v>376</v>
      </c>
      <c r="B378" s="4">
        <v>1.4830000000000001</v>
      </c>
    </row>
    <row r="379" spans="1:2">
      <c r="A379" s="3">
        <v>377</v>
      </c>
      <c r="B379" s="4">
        <v>1.4830000000000001</v>
      </c>
    </row>
    <row r="380" spans="1:2">
      <c r="A380" s="3">
        <v>378</v>
      </c>
      <c r="B380" s="4">
        <v>1.4830000000000001</v>
      </c>
    </row>
    <row r="381" spans="1:2">
      <c r="A381" s="3">
        <v>379</v>
      </c>
      <c r="B381" s="4">
        <v>1.4830000000000001</v>
      </c>
    </row>
    <row r="382" spans="1:2">
      <c r="A382" s="3">
        <v>380</v>
      </c>
      <c r="B382" s="4">
        <v>1.4830000000000001</v>
      </c>
    </row>
    <row r="383" spans="1:2">
      <c r="A383" s="3">
        <v>381</v>
      </c>
      <c r="B383" s="4">
        <v>1.4830000000000001</v>
      </c>
    </row>
    <row r="384" spans="1:2">
      <c r="A384" s="3">
        <v>382</v>
      </c>
      <c r="B384" s="4">
        <v>1.4830000000000001</v>
      </c>
    </row>
    <row r="385" spans="1:2">
      <c r="A385" s="3">
        <v>383</v>
      </c>
      <c r="B385" s="4">
        <v>1.4830000000000001</v>
      </c>
    </row>
    <row r="386" spans="1:2">
      <c r="A386" s="3">
        <v>384</v>
      </c>
      <c r="B386" s="4">
        <v>1.4830000000000001</v>
      </c>
    </row>
    <row r="387" spans="1:2">
      <c r="A387" s="3">
        <v>385</v>
      </c>
      <c r="B387" s="4">
        <v>1.4830000000000001</v>
      </c>
    </row>
    <row r="388" spans="1:2">
      <c r="A388" s="3">
        <v>386</v>
      </c>
      <c r="B388" s="4">
        <v>1.4830000000000001</v>
      </c>
    </row>
    <row r="389" spans="1:2">
      <c r="A389" s="3">
        <v>387</v>
      </c>
      <c r="B389" s="4">
        <v>1.4830000000000001</v>
      </c>
    </row>
    <row r="390" spans="1:2">
      <c r="A390" s="3">
        <v>388</v>
      </c>
      <c r="B390" s="4">
        <v>1.4830000000000001</v>
      </c>
    </row>
    <row r="391" spans="1:2">
      <c r="A391" s="3">
        <v>389</v>
      </c>
      <c r="B391" s="4">
        <v>1.4830000000000001</v>
      </c>
    </row>
    <row r="392" spans="1:2">
      <c r="A392" s="3">
        <v>390</v>
      </c>
      <c r="B392" s="4">
        <v>1.4830000000000001</v>
      </c>
    </row>
    <row r="393" spans="1:2">
      <c r="A393" s="3">
        <v>391</v>
      </c>
      <c r="B393" s="4">
        <v>1.4830000000000001</v>
      </c>
    </row>
    <row r="394" spans="1:2">
      <c r="A394" s="3">
        <v>392</v>
      </c>
      <c r="B394" s="4">
        <v>1.4830000000000001</v>
      </c>
    </row>
    <row r="395" spans="1:2">
      <c r="A395" s="3">
        <v>393</v>
      </c>
      <c r="B395" s="4">
        <v>1.4830000000000001</v>
      </c>
    </row>
    <row r="396" spans="1:2">
      <c r="A396" s="3">
        <v>394</v>
      </c>
      <c r="B396" s="4">
        <v>1.4830000000000001</v>
      </c>
    </row>
    <row r="397" spans="1:2">
      <c r="A397" s="3">
        <v>395</v>
      </c>
      <c r="B397" s="4">
        <v>1.4830000000000001</v>
      </c>
    </row>
    <row r="398" spans="1:2">
      <c r="A398" s="3">
        <v>396</v>
      </c>
      <c r="B398" s="4">
        <v>1.4830000000000001</v>
      </c>
    </row>
    <row r="399" spans="1:2">
      <c r="A399" s="3">
        <v>397</v>
      </c>
      <c r="B399" s="4">
        <v>1.4830000000000001</v>
      </c>
    </row>
    <row r="400" spans="1:2">
      <c r="A400" s="3">
        <v>398</v>
      </c>
      <c r="B400" s="4">
        <v>1.4830000000000001</v>
      </c>
    </row>
    <row r="401" spans="1:2">
      <c r="A401" s="3">
        <v>399</v>
      </c>
      <c r="B401" s="4">
        <v>1.4830000000000001</v>
      </c>
    </row>
    <row r="402" spans="1:2">
      <c r="A402" s="3">
        <v>400</v>
      </c>
      <c r="B402" s="4">
        <v>1.4830000000000001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Sheet2</vt:lpstr>
      <vt:lpstr>Score Sheet</vt:lpstr>
      <vt:lpstr>BWT Co-eff</vt:lpstr>
      <vt:lpstr>Sheet11</vt:lpstr>
      <vt:lpstr>Sheet12</vt:lpstr>
      <vt:lpstr>Sheet13</vt:lpstr>
      <vt:lpstr>Sheet14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NASA Outstanding Lifter</dc:title>
  <dc:subject>PL</dc:subject>
  <dc:creator>Richard  Peters</dc:creator>
  <cp:lastModifiedBy>Insurance</cp:lastModifiedBy>
  <cp:lastPrinted>2011-02-12T21:01:42Z</cp:lastPrinted>
  <dcterms:created xsi:type="dcterms:W3CDTF">2000-05-15T14:58:55Z</dcterms:created>
  <dcterms:modified xsi:type="dcterms:W3CDTF">2017-10-14T14:03:40Z</dcterms:modified>
</cp:coreProperties>
</file>